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10" windowWidth="25260" windowHeight="6825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<sst xmlns="http://schemas.openxmlformats.org/spreadsheetml/2006/main" count="349" uniqueCount="155">
  <si>
    <t>Индекс</t>
  </si>
  <si>
    <t>О.00</t>
  </si>
  <si>
    <t>Физическая культура</t>
  </si>
  <si>
    <t>ОП.00</t>
  </si>
  <si>
    <t>ПМ.01</t>
  </si>
  <si>
    <t>МДК.01.01</t>
  </si>
  <si>
    <t>ГИА</t>
  </si>
  <si>
    <t>ПП.01</t>
  </si>
  <si>
    <t>Общеобразовательный учебный цикл</t>
  </si>
  <si>
    <t>УП.01</t>
  </si>
  <si>
    <t>Промежуточная аттестация</t>
  </si>
  <si>
    <t>Учебная практика</t>
  </si>
  <si>
    <t>Иностранный язык в профессиональной деятельности</t>
  </si>
  <si>
    <r>
      <t xml:space="preserve">Общепрофессиональный цикл </t>
    </r>
    <r>
      <rPr>
        <i/>
        <sz val="11"/>
        <color indexed="8"/>
        <rFont val="Times New Roman"/>
        <family val="1"/>
      </rPr>
      <t xml:space="preserve"> </t>
    </r>
  </si>
  <si>
    <t>ПО.00</t>
  </si>
  <si>
    <t>Профессиональный цикл</t>
  </si>
  <si>
    <t>ОП.02</t>
  </si>
  <si>
    <t>ОП.04</t>
  </si>
  <si>
    <t>ОП.05</t>
  </si>
  <si>
    <t>ОП.07</t>
  </si>
  <si>
    <t>ОП.08</t>
  </si>
  <si>
    <t>ОП.09</t>
  </si>
  <si>
    <t>МДК.01.02</t>
  </si>
  <si>
    <t>МДК.02.01</t>
  </si>
  <si>
    <t>УП.02</t>
  </si>
  <si>
    <t>УП.04</t>
  </si>
  <si>
    <t>ПП.04</t>
  </si>
  <si>
    <t>Физическая культура/Адаптивная физическая культура</t>
  </si>
  <si>
    <t>Компоненты программы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</si>
  <si>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</si>
  <si>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</si>
  <si>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</si>
  <si>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</si>
  <si>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</si>
  <si>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</si>
  <si>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</si>
  <si>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</si>
  <si>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</si>
  <si>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</si>
  <si>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Номера календарных недель</t>
  </si>
  <si>
    <t>4-</t>
  </si>
  <si>
    <t>итого</t>
  </si>
  <si>
    <t>К</t>
  </si>
  <si>
    <t>ПА.</t>
  </si>
  <si>
    <t xml:space="preserve">Всего часов в неделю </t>
  </si>
  <si>
    <t>Порядковые номера недель учебного года 2 курс</t>
  </si>
  <si>
    <t>Порядковые номера недель учебного года 3 курс</t>
  </si>
  <si>
    <t>Порядковые номера недель учебного года 4 курс</t>
  </si>
  <si>
    <t>Итого</t>
  </si>
  <si>
    <t>Государственная итоговая аттестация</t>
  </si>
  <si>
    <t>5.2. Календарный учебный график</t>
  </si>
  <si>
    <t>Литература</t>
  </si>
  <si>
    <t>МДК.01.03</t>
  </si>
  <si>
    <t>ОП.10</t>
  </si>
  <si>
    <t>ОП.11</t>
  </si>
  <si>
    <t>МДК.04.01</t>
  </si>
  <si>
    <t xml:space="preserve"> </t>
  </si>
  <si>
    <t>Основы финансовой грамоты</t>
  </si>
  <si>
    <t xml:space="preserve">                                                                                                                                  УТВЕРЖДАЮ</t>
  </si>
  <si>
    <t>КАЛЕНДАРНЫЙ УЧЕБНЫЙ ГРАФИК</t>
  </si>
  <si>
    <t>государственного бюджетного профессионального образовательного</t>
  </si>
  <si>
    <t xml:space="preserve"> учреждения  Краснодарского края</t>
  </si>
  <si>
    <t>«Ейский полипрофильный колледж»</t>
  </si>
  <si>
    <t>Нормативный срок обучения – 3 года  10 мес</t>
  </si>
  <si>
    <t>Форма обучения – очная</t>
  </si>
  <si>
    <t>на базе   основного общего образования</t>
  </si>
  <si>
    <t>основной образовательной программы</t>
  </si>
  <si>
    <t>программы подготовки специалистов среднего звена</t>
  </si>
  <si>
    <t>среднего профессионального образования</t>
  </si>
  <si>
    <t>Директор _______________Е.Г. Сидоренко</t>
  </si>
  <si>
    <t>«_____»____________ 2023 г.</t>
  </si>
  <si>
    <t>СГ.00</t>
  </si>
  <si>
    <t>Социально-гуманитарный цикл</t>
  </si>
  <si>
    <t>СГ.01</t>
  </si>
  <si>
    <t>История России</t>
  </si>
  <si>
    <t>СГ.02</t>
  </si>
  <si>
    <t>СГ.03</t>
  </si>
  <si>
    <t xml:space="preserve">Безопасность жизнедеятельности </t>
  </si>
  <si>
    <t>СГ.04</t>
  </si>
  <si>
    <t>ОП.01</t>
  </si>
  <si>
    <t>Основы педагогики</t>
  </si>
  <si>
    <t>Основы психологии</t>
  </si>
  <si>
    <t>Русский язык и культура профессиональной коммуникации педагога</t>
  </si>
  <si>
    <t>Возрастная анатомия, физиология и гигиена</t>
  </si>
  <si>
    <t>Информатика и информационно-коммуникационные технологии в профессиональной деятельности</t>
  </si>
  <si>
    <t>Карьерное моделирование</t>
  </si>
  <si>
    <t>УП.03</t>
  </si>
  <si>
    <t>ПП.03</t>
  </si>
  <si>
    <t>Производственная практика</t>
  </si>
  <si>
    <t>ПМ. 02</t>
  </si>
  <si>
    <t>Проектирование, реализация анализ внеурочной деятельности обучающихся</t>
  </si>
  <si>
    <t>СГ. 02</t>
  </si>
  <si>
    <t>СГ. 04</t>
  </si>
  <si>
    <t>ОП.06</t>
  </si>
  <si>
    <t>Проектная и исследовательская деятельность в профессиональной сфере</t>
  </si>
  <si>
    <t>ПП.02</t>
  </si>
  <si>
    <t>СГ.05</t>
  </si>
  <si>
    <t>ОП.03</t>
  </si>
  <si>
    <t>Основы обучения лиц с особыми образовательными потребностями</t>
  </si>
  <si>
    <t>ПМ. 04</t>
  </si>
  <si>
    <t>Практика по профилю специальности</t>
  </si>
  <si>
    <t xml:space="preserve">Производственная практика </t>
  </si>
  <si>
    <r>
      <t xml:space="preserve">по специальности </t>
    </r>
    <r>
      <rPr>
        <b/>
        <sz val="14"/>
        <color indexed="8"/>
        <rFont val="Times New Roman"/>
        <family val="1"/>
      </rPr>
      <t>44.02.01 Дошкольное образование</t>
    </r>
  </si>
  <si>
    <t>Квалификация:   воспитатель детей дошкольного возраста</t>
  </si>
  <si>
    <t>Дошкольная педагогика</t>
  </si>
  <si>
    <t>Организация мероприятий, направленных на укрепление здоровья и физическое развитие детей раннего и дошкольного возраста</t>
  </si>
  <si>
    <t>Медико-биологические основы здоровья</t>
  </si>
  <si>
    <t>Теоретические и методические основы физического воспитания и развития детей раннего и дошкольного возраста</t>
  </si>
  <si>
    <t>Практикум по совершенствованию двигательных умений и навыков</t>
  </si>
  <si>
    <t>Организация различных видов деятельно-сти детей в дошкольной образовательной организации</t>
  </si>
  <si>
    <t>МДК.02.04</t>
  </si>
  <si>
    <t>Теоретические и методические основы организации продуктивных видов деятельности детей раннего и дошкольного возраста с практикумом</t>
  </si>
  <si>
    <t>ПМ. 06</t>
  </si>
  <si>
    <t>Организация образовательного процесса в группах детей раннего возраста (по выбору)</t>
  </si>
  <si>
    <t>МДК.06.01</t>
  </si>
  <si>
    <t>Теоретические и методические основы проектирования и организации образовательного процесса в группах детей раннего возраста</t>
  </si>
  <si>
    <t>Основы возрастной и педагогической психологии</t>
  </si>
  <si>
    <t>Детская психология</t>
  </si>
  <si>
    <t>Психолого-педагогические основы организации общения детей раннего и дошкольного возраста</t>
  </si>
  <si>
    <t>МДК.02.02</t>
  </si>
  <si>
    <t>Теоретические и методические основы организации игровой деятельности детей раннего и дошкольного возраста с практикумом</t>
  </si>
  <si>
    <t>МДК.02.03</t>
  </si>
  <si>
    <t>Теоретические и методические основы организации самообслуживания и трудовой деятельности детей раннего и дошкольного возраста</t>
  </si>
  <si>
    <t>МДК.02.05</t>
  </si>
  <si>
    <t>Теоретические и методические основы организации музыкальной деятельности детей раннего и дошкольного возраста с практикумом</t>
  </si>
  <si>
    <t>ПМ. 05</t>
  </si>
  <si>
    <t>Организация взаимодействия с родителями (законными представителями) детей и сотрудниками ДОО по вопросам развития и образования детей</t>
  </si>
  <si>
    <t>МДК.05.01</t>
  </si>
  <si>
    <t>Теоретические и методические основы организации взаимодействия с родителями (законными представителями) детей и сотрудниками ДОО</t>
  </si>
  <si>
    <t>УП.05</t>
  </si>
  <si>
    <t>ПП.05</t>
  </si>
  <si>
    <t>ПМ. 03</t>
  </si>
  <si>
    <t>Организация процесса обучения по основ-ным общеобразовательным программам дошкольного образования</t>
  </si>
  <si>
    <t>МДК.03.01</t>
  </si>
  <si>
    <t>Теория и методика развития речи детей раннего и дошкольного возраста</t>
  </si>
  <si>
    <t>МДК.03.02</t>
  </si>
  <si>
    <t>Теория и методика формирования элементарных математических представлений у детей раннего и дошкольного возраста</t>
  </si>
  <si>
    <t>МДК.03.03</t>
  </si>
  <si>
    <t>Теория и методика экологического образования детей раннего и дошкольного возраста</t>
  </si>
  <si>
    <t>МДК.03.04</t>
  </si>
  <si>
    <t>Теория и методика ознакомления с социальным миром детей раннего и дошкольного возраста</t>
  </si>
  <si>
    <t>МДК.03.05</t>
  </si>
  <si>
    <t>Детская литература с практикумом по выразительному чтению</t>
  </si>
  <si>
    <t>Организация воспитательного процесса детей раннего и дошкольного возраста в ДОО</t>
  </si>
  <si>
    <t>Теоретические и методические основы процесса воспитания детей раннего и дошкольного возраста</t>
  </si>
  <si>
    <t>ОУДп.11</t>
  </si>
  <si>
    <t>УП.06</t>
  </si>
  <si>
    <t>ПП.06</t>
  </si>
  <si>
    <t>ПМ.03</t>
  </si>
  <si>
    <t>Организация процесса обучения по основным общеобразовательным программам дошкольного образования</t>
  </si>
  <si>
    <t xml:space="preserve"> - ДИФФЕРЕНЦИРОВАННЫЙ ЗАЧЕТ</t>
  </si>
  <si>
    <t xml:space="preserve"> - ДИФФЕРЕНЦИРОВАННЫЙ ЗАЧЕТ (КОМПЛЕКСНЫЙ)</t>
  </si>
  <si>
    <t xml:space="preserve"> - ЭКЗАМЕН</t>
  </si>
  <si>
    <t xml:space="preserve"> - ЭКЗАМЕН (КОМПЛЕКСНЫЙ)</t>
  </si>
  <si>
    <t xml:space="preserve"> - ЭКЗАМЕН ПО МОДУЛЮ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</si>
</sst>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000"/>
    <numFmt numFmtId="189" formatCode="[$-FC19]d\ mmmm\ yyyy\ &quot;г.&quot;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4"/>
      <color indexed="9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8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4" fillId="33" borderId="10" xfId="0" applyFont="1" applyFill="1" applyBorder="1" applyAlignment="1" applyProtection="1">
      <alignment vertical="center" wrapText="1"/>
      <protection/>
    </xf>
    <xf numFmtId="0" fontId="61" fillId="0" borderId="10" xfId="0" applyFont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0" fontId="6" fillId="10" borderId="10" xfId="0" applyFont="1" applyFill="1" applyBorder="1" applyAlignment="1">
      <alignment vertical="center" wrapText="1"/>
    </xf>
    <xf numFmtId="0" fontId="62" fillId="1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63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0" fillId="3" borderId="10" xfId="0" applyFill="1" applyBorder="1" applyAlignment="1">
      <alignment/>
    </xf>
    <xf numFmtId="0" fontId="51" fillId="3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4" borderId="10" xfId="0" applyFill="1" applyBorder="1" applyAlignment="1">
      <alignment/>
    </xf>
    <xf numFmtId="0" fontId="8" fillId="7" borderId="10" xfId="0" applyFont="1" applyFill="1" applyBorder="1" applyAlignment="1">
      <alignment horizontal="left" vertical="center" wrapText="1"/>
    </xf>
    <xf numFmtId="0" fontId="62" fillId="4" borderId="10" xfId="0" applyFont="1" applyFill="1" applyBorder="1" applyAlignment="1">
      <alignment wrapText="1"/>
    </xf>
    <xf numFmtId="0" fontId="66" fillId="4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0" fillId="6" borderId="10" xfId="0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51" fillId="0" borderId="10" xfId="0" applyFont="1" applyBorder="1" applyAlignment="1">
      <alignment horizontal="center"/>
    </xf>
    <xf numFmtId="0" fontId="51" fillId="4" borderId="10" xfId="0" applyFont="1" applyFill="1" applyBorder="1" applyAlignment="1">
      <alignment/>
    </xf>
    <xf numFmtId="16" fontId="63" fillId="0" borderId="10" xfId="0" applyNumberFormat="1" applyFont="1" applyBorder="1" applyAlignment="1">
      <alignment horizontal="center" vertical="center"/>
    </xf>
    <xf numFmtId="0" fontId="67" fillId="0" borderId="0" xfId="0" applyFont="1" applyAlignment="1">
      <alignment horizontal="justify" vertical="center"/>
    </xf>
    <xf numFmtId="0" fontId="62" fillId="10" borderId="10" xfId="0" applyFont="1" applyFill="1" applyBorder="1" applyAlignment="1">
      <alignment horizontal="justify"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51" fillId="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51" fillId="36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8" fillId="7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10" borderId="10" xfId="0" applyFill="1" applyBorder="1" applyAlignment="1">
      <alignment/>
    </xf>
    <xf numFmtId="0" fontId="0" fillId="38" borderId="10" xfId="0" applyFill="1" applyBorder="1" applyAlignment="1">
      <alignment/>
    </xf>
    <xf numFmtId="0" fontId="51" fillId="10" borderId="10" xfId="0" applyFont="1" applyFill="1" applyBorder="1" applyAlignment="1">
      <alignment horizontal="center" vertical="center"/>
    </xf>
    <xf numFmtId="0" fontId="51" fillId="10" borderId="10" xfId="0" applyFont="1" applyFill="1" applyBorder="1" applyAlignment="1">
      <alignment/>
    </xf>
    <xf numFmtId="0" fontId="10" fillId="0" borderId="0" xfId="0" applyFont="1" applyAlignment="1">
      <alignment/>
    </xf>
    <xf numFmtId="0" fontId="17" fillId="0" borderId="10" xfId="0" applyFont="1" applyBorder="1" applyAlignment="1">
      <alignment vertical="center" wrapText="1"/>
    </xf>
    <xf numFmtId="0" fontId="17" fillId="0" borderId="11" xfId="0" applyFont="1" applyBorder="1" applyAlignment="1">
      <alignment horizontal="left" vertical="center" wrapText="1"/>
    </xf>
    <xf numFmtId="0" fontId="51" fillId="38" borderId="10" xfId="0" applyFont="1" applyFill="1" applyBorder="1" applyAlignment="1">
      <alignment/>
    </xf>
    <xf numFmtId="1" fontId="51" fillId="3" borderId="10" xfId="0" applyNumberFormat="1" applyFont="1" applyFill="1" applyBorder="1" applyAlignment="1">
      <alignment/>
    </xf>
    <xf numFmtId="0" fontId="19" fillId="0" borderId="10" xfId="53" applyFont="1" applyBorder="1" applyAlignment="1">
      <alignment vertical="center" wrapText="1"/>
      <protection/>
    </xf>
    <xf numFmtId="0" fontId="15" fillId="33" borderId="10" xfId="0" applyFont="1" applyFill="1" applyBorder="1" applyAlignment="1">
      <alignment vertical="center" wrapText="1"/>
    </xf>
    <xf numFmtId="0" fontId="17" fillId="0" borderId="10" xfId="53" applyFont="1" applyBorder="1" applyAlignment="1">
      <alignment vertical="center" wrapText="1"/>
      <protection/>
    </xf>
    <xf numFmtId="0" fontId="7" fillId="34" borderId="10" xfId="53" applyFont="1" applyFill="1" applyBorder="1" applyAlignment="1">
      <alignment vertical="center"/>
      <protection/>
    </xf>
    <xf numFmtId="0" fontId="17" fillId="0" borderId="10" xfId="53" applyFont="1" applyBorder="1" applyAlignment="1">
      <alignment vertical="center"/>
      <protection/>
    </xf>
    <xf numFmtId="0" fontId="17" fillId="0" borderId="10" xfId="53" applyFont="1" applyBorder="1" applyAlignment="1">
      <alignment horizontal="justify" vertical="center" wrapText="1"/>
      <protection/>
    </xf>
    <xf numFmtId="0" fontId="0" fillId="10" borderId="10" xfId="0" applyFill="1" applyBorder="1" applyAlignment="1">
      <alignment horizontal="center" vertical="center"/>
    </xf>
    <xf numFmtId="0" fontId="51" fillId="34" borderId="10" xfId="0" applyFont="1" applyFill="1" applyBorder="1" applyAlignment="1">
      <alignment/>
    </xf>
    <xf numFmtId="0" fontId="51" fillId="34" borderId="10" xfId="0" applyFont="1" applyFill="1" applyBorder="1" applyAlignment="1">
      <alignment horizontal="center" vertical="center"/>
    </xf>
    <xf numFmtId="0" fontId="51" fillId="6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/>
    </xf>
    <xf numFmtId="0" fontId="2" fillId="38" borderId="10" xfId="0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 applyProtection="1">
      <alignment vertical="center" wrapText="1"/>
      <protection/>
    </xf>
    <xf numFmtId="0" fontId="65" fillId="38" borderId="10" xfId="0" applyFont="1" applyFill="1" applyBorder="1" applyAlignment="1">
      <alignment horizontal="center"/>
    </xf>
    <xf numFmtId="0" fontId="51" fillId="38" borderId="10" xfId="0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vertical="center" wrapText="1"/>
    </xf>
    <xf numFmtId="0" fontId="8" fillId="38" borderId="10" xfId="0" applyFont="1" applyFill="1" applyBorder="1" applyAlignment="1">
      <alignment horizontal="left" vertical="center" wrapText="1"/>
    </xf>
    <xf numFmtId="0" fontId="65" fillId="34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vertical="center" wrapText="1"/>
    </xf>
    <xf numFmtId="0" fontId="0" fillId="38" borderId="10" xfId="0" applyFill="1" applyBorder="1" applyAlignment="1">
      <alignment horizontal="center"/>
    </xf>
    <xf numFmtId="0" fontId="51" fillId="6" borderId="10" xfId="0" applyFont="1" applyFill="1" applyBorder="1" applyAlignment="1">
      <alignment horizontal="center"/>
    </xf>
    <xf numFmtId="0" fontId="17" fillId="33" borderId="10" xfId="53" applyFont="1" applyFill="1" applyBorder="1" applyAlignment="1">
      <alignment vertical="center"/>
      <protection/>
    </xf>
    <xf numFmtId="0" fontId="68" fillId="34" borderId="10" xfId="0" applyFont="1" applyFill="1" applyBorder="1" applyAlignment="1">
      <alignment vertical="center" wrapText="1"/>
    </xf>
    <xf numFmtId="0" fontId="69" fillId="33" borderId="10" xfId="0" applyFont="1" applyFill="1" applyBorder="1" applyAlignment="1">
      <alignment vertical="center" wrapText="1"/>
    </xf>
    <xf numFmtId="0" fontId="51" fillId="37" borderId="10" xfId="0" applyFont="1" applyFill="1" applyBorder="1" applyAlignment="1">
      <alignment/>
    </xf>
    <xf numFmtId="0" fontId="51" fillId="4" borderId="10" xfId="0" applyFont="1" applyFill="1" applyBorder="1" applyAlignment="1">
      <alignment horizontal="center" vertical="center"/>
    </xf>
    <xf numFmtId="0" fontId="51" fillId="7" borderId="10" xfId="0" applyFont="1" applyFill="1" applyBorder="1" applyAlignment="1">
      <alignment/>
    </xf>
    <xf numFmtId="0" fontId="62" fillId="4" borderId="10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 wrapText="1"/>
    </xf>
    <xf numFmtId="0" fontId="67" fillId="4" borderId="10" xfId="0" applyFont="1" applyFill="1" applyBorder="1" applyAlignment="1">
      <alignment horizontal="justify" vertical="center" wrapText="1"/>
    </xf>
    <xf numFmtId="0" fontId="16" fillId="10" borderId="10" xfId="0" applyFont="1" applyFill="1" applyBorder="1" applyAlignment="1">
      <alignment vertical="center" wrapText="1"/>
    </xf>
    <xf numFmtId="0" fontId="16" fillId="4" borderId="10" xfId="0" applyFont="1" applyFill="1" applyBorder="1" applyAlignment="1">
      <alignment vertical="center" wrapText="1"/>
    </xf>
    <xf numFmtId="0" fontId="8" fillId="10" borderId="10" xfId="0" applyFont="1" applyFill="1" applyBorder="1" applyAlignment="1">
      <alignment vertical="center" wrapText="1"/>
    </xf>
    <xf numFmtId="0" fontId="7" fillId="10" borderId="10" xfId="53" applyFont="1" applyFill="1" applyBorder="1" applyAlignment="1">
      <alignment vertical="center" wrapText="1"/>
      <protection/>
    </xf>
    <xf numFmtId="0" fontId="65" fillId="10" borderId="10" xfId="0" applyFont="1" applyFill="1" applyBorder="1" applyAlignment="1">
      <alignment horizontal="center"/>
    </xf>
    <xf numFmtId="0" fontId="7" fillId="10" borderId="10" xfId="53" applyFont="1" applyFill="1" applyBorder="1" applyAlignment="1">
      <alignment vertical="center"/>
      <protection/>
    </xf>
    <xf numFmtId="0" fontId="0" fillId="8" borderId="10" xfId="0" applyFill="1" applyBorder="1" applyAlignment="1">
      <alignment/>
    </xf>
    <xf numFmtId="0" fontId="21" fillId="33" borderId="10" xfId="0" applyFont="1" applyFill="1" applyBorder="1" applyAlignment="1">
      <alignment vertical="center" wrapText="1"/>
    </xf>
    <xf numFmtId="0" fontId="51" fillId="39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51" fillId="33" borderId="10" xfId="0" applyFont="1" applyFill="1" applyBorder="1" applyAlignment="1">
      <alignment horizontal="center" vertical="center"/>
    </xf>
    <xf numFmtId="0" fontId="0" fillId="40" borderId="10" xfId="0" applyFill="1" applyBorder="1" applyAlignment="1">
      <alignment/>
    </xf>
    <xf numFmtId="0" fontId="51" fillId="8" borderId="1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49" fontId="51" fillId="0" borderId="12" xfId="0" applyNumberFormat="1" applyFont="1" applyBorder="1" applyAlignment="1">
      <alignment horizontal="left"/>
    </xf>
    <xf numFmtId="49" fontId="51" fillId="0" borderId="0" xfId="0" applyNumberFormat="1" applyFont="1" applyAlignment="1">
      <alignment horizontal="left"/>
    </xf>
    <xf numFmtId="0" fontId="51" fillId="0" borderId="12" xfId="0" applyFont="1" applyBorder="1" applyAlignment="1">
      <alignment horizontal="left"/>
    </xf>
    <xf numFmtId="0" fontId="51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7">
      <selection activeCell="A14" sqref="A14:N14"/>
    </sheetView>
  </sheetViews>
  <sheetFormatPr defaultColWidth="9.140625" defaultRowHeight="15"/>
  <sheetData>
    <row r="1" spans="1:14" ht="18.75">
      <c r="A1" s="94" t="s">
        <v>58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8.75">
      <c r="A2" s="98" t="s">
        <v>69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8.75">
      <c r="A3" s="98" t="s">
        <v>70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5" spans="1:14" ht="18.75">
      <c r="A5" s="92" t="s">
        <v>59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18.75">
      <c r="A6" s="94" t="s">
        <v>60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ht="18.75">
      <c r="A7" s="94" t="s">
        <v>61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4" ht="19.5">
      <c r="A8" s="92" t="s">
        <v>62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</row>
    <row r="9" spans="1:14" ht="18.75">
      <c r="A9" s="94" t="s">
        <v>66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</row>
    <row r="10" spans="1:14" ht="18.75">
      <c r="A10" s="94" t="s">
        <v>68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</row>
    <row r="11" spans="1:14" ht="15.75">
      <c r="A11" s="95" t="s">
        <v>67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</row>
    <row r="12" spans="1:14" ht="18.75">
      <c r="A12" s="94" t="s">
        <v>102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</row>
    <row r="13" spans="1:14" ht="15.75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</row>
    <row r="14" spans="1:14" ht="18.75">
      <c r="A14" s="97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</row>
    <row r="15" spans="1:14" ht="15.75">
      <c r="A15" s="91" t="s">
        <v>56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</row>
    <row r="16" spans="2:14" ht="18.75">
      <c r="B16" s="43"/>
      <c r="C16" s="43"/>
      <c r="D16" s="43"/>
      <c r="E16" s="43"/>
      <c r="F16" s="43"/>
      <c r="G16" s="43" t="s">
        <v>103</v>
      </c>
      <c r="I16" s="43"/>
      <c r="J16" s="43"/>
      <c r="K16" s="43"/>
      <c r="L16" s="43"/>
      <c r="M16" s="43"/>
      <c r="N16" s="43"/>
    </row>
    <row r="17" spans="2:14" ht="18.75">
      <c r="B17" s="43"/>
      <c r="C17" s="43"/>
      <c r="D17" s="43"/>
      <c r="E17" s="43"/>
      <c r="F17" s="43"/>
      <c r="G17" s="43" t="s">
        <v>64</v>
      </c>
      <c r="I17" s="43"/>
      <c r="J17" s="43"/>
      <c r="K17" s="43"/>
      <c r="L17" s="43"/>
      <c r="M17" s="43"/>
      <c r="N17" s="43"/>
    </row>
    <row r="18" spans="2:14" ht="18.75">
      <c r="B18" s="43"/>
      <c r="C18" s="43"/>
      <c r="D18" s="43"/>
      <c r="E18" s="43"/>
      <c r="F18" s="43"/>
      <c r="G18" s="43" t="s">
        <v>63</v>
      </c>
      <c r="I18" s="43"/>
      <c r="J18" s="43"/>
      <c r="K18" s="43"/>
      <c r="L18" s="43"/>
      <c r="M18" s="43"/>
      <c r="N18" s="43"/>
    </row>
    <row r="19" spans="2:14" ht="18.75">
      <c r="B19" s="43"/>
      <c r="C19" s="43"/>
      <c r="D19" s="43"/>
      <c r="E19" s="43"/>
      <c r="F19" s="43"/>
      <c r="G19" s="43" t="s">
        <v>65</v>
      </c>
      <c r="I19" s="43"/>
      <c r="J19" s="43"/>
      <c r="K19" s="43"/>
      <c r="L19" s="43"/>
      <c r="M19" s="43"/>
      <c r="N19" s="43"/>
    </row>
  </sheetData>
  <sheetProtection/>
  <mergeCells count="14">
    <mergeCell ref="A1:N1"/>
    <mergeCell ref="A2:N2"/>
    <mergeCell ref="A3:N3"/>
    <mergeCell ref="A5:N5"/>
    <mergeCell ref="A6:N6"/>
    <mergeCell ref="A7:N7"/>
    <mergeCell ref="A15:N15"/>
    <mergeCell ref="A8:N8"/>
    <mergeCell ref="A9:N9"/>
    <mergeCell ref="A11:N11"/>
    <mergeCell ref="A12:N12"/>
    <mergeCell ref="A13:N13"/>
    <mergeCell ref="A14:N14"/>
    <mergeCell ref="A10:N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09"/>
  <sheetViews>
    <sheetView tabSelected="1" zoomScale="80" zoomScaleNormal="80" zoomScalePageLayoutView="0" workbookViewId="0" topLeftCell="A81">
      <selection activeCell="C95" sqref="C95:Q103"/>
    </sheetView>
  </sheetViews>
  <sheetFormatPr defaultColWidth="9.140625" defaultRowHeight="15"/>
  <cols>
    <col min="1" max="1" width="12.7109375" style="0" customWidth="1"/>
    <col min="2" max="2" width="40.28125" style="0" customWidth="1"/>
    <col min="3" max="3" width="5.140625" style="0" customWidth="1"/>
    <col min="4" max="4" width="4.421875" style="0" customWidth="1"/>
    <col min="5" max="5" width="4.57421875" style="0" customWidth="1"/>
    <col min="6" max="6" width="4.140625" style="0" customWidth="1"/>
    <col min="7" max="7" width="4.28125" style="0" customWidth="1"/>
    <col min="8" max="8" width="4.8515625" style="0" customWidth="1"/>
    <col min="9" max="9" width="4.421875" style="0" customWidth="1"/>
    <col min="10" max="11" width="4.7109375" style="0" customWidth="1"/>
    <col min="12" max="12" width="4.57421875" style="0" customWidth="1"/>
    <col min="13" max="13" width="4.421875" style="0" customWidth="1"/>
    <col min="14" max="14" width="4.28125" style="0" customWidth="1"/>
    <col min="15" max="15" width="4.421875" style="0" customWidth="1"/>
    <col min="16" max="16" width="4.140625" style="0" customWidth="1"/>
    <col min="17" max="17" width="4.421875" style="0" customWidth="1"/>
    <col min="18" max="18" width="4.8515625" style="0" customWidth="1"/>
    <col min="19" max="19" width="5.00390625" style="0" customWidth="1"/>
    <col min="20" max="20" width="3.7109375" style="0" customWidth="1"/>
    <col min="21" max="21" width="4.00390625" style="0" customWidth="1"/>
    <col min="22" max="22" width="5.140625" style="0" customWidth="1"/>
    <col min="23" max="23" width="4.421875" style="0" customWidth="1"/>
    <col min="24" max="24" width="4.140625" style="0" customWidth="1"/>
    <col min="25" max="25" width="4.421875" style="0" customWidth="1"/>
    <col min="26" max="26" width="4.28125" style="0" customWidth="1"/>
    <col min="27" max="27" width="4.8515625" style="0" customWidth="1"/>
    <col min="28" max="28" width="4.7109375" style="0" customWidth="1"/>
    <col min="29" max="29" width="4.421875" style="0" customWidth="1"/>
    <col min="30" max="30" width="4.8515625" style="0" customWidth="1"/>
    <col min="31" max="31" width="4.7109375" style="0" customWidth="1"/>
    <col min="32" max="32" width="4.28125" style="0" customWidth="1"/>
    <col min="33" max="33" width="4.421875" style="0" customWidth="1"/>
    <col min="34" max="34" width="4.140625" style="0" customWidth="1"/>
    <col min="35" max="35" width="4.421875" style="0" customWidth="1"/>
    <col min="36" max="36" width="4.28125" style="0" customWidth="1"/>
    <col min="37" max="37" width="4.421875" style="0" customWidth="1"/>
    <col min="38" max="38" width="4.28125" style="0" customWidth="1"/>
    <col min="39" max="39" width="4.7109375" style="0" customWidth="1"/>
    <col min="40" max="40" width="4.421875" style="0" customWidth="1"/>
    <col min="41" max="41" width="4.57421875" style="0" customWidth="1"/>
    <col min="42" max="42" width="4.8515625" style="0" customWidth="1"/>
    <col min="43" max="43" width="4.57421875" style="0" customWidth="1"/>
    <col min="44" max="44" width="4.8515625" style="0" customWidth="1"/>
    <col min="45" max="45" width="4.421875" style="0" customWidth="1"/>
    <col min="46" max="46" width="6.140625" style="0" customWidth="1"/>
    <col min="47" max="47" width="7.7109375" style="0" customWidth="1"/>
  </cols>
  <sheetData>
    <row r="1" ht="68.25" customHeight="1">
      <c r="B1" s="27" t="s">
        <v>50</v>
      </c>
    </row>
    <row r="2" spans="1:47" ht="15">
      <c r="A2" s="99" t="s">
        <v>0</v>
      </c>
      <c r="B2" s="99" t="s">
        <v>28</v>
      </c>
      <c r="C2" s="100" t="s">
        <v>29</v>
      </c>
      <c r="D2" s="100"/>
      <c r="E2" s="100"/>
      <c r="F2" s="100"/>
      <c r="G2" s="100"/>
      <c r="H2" s="100" t="s">
        <v>30</v>
      </c>
      <c r="I2" s="100"/>
      <c r="J2" s="100"/>
      <c r="K2" s="100"/>
      <c r="L2" s="100" t="s">
        <v>31</v>
      </c>
      <c r="M2" s="100"/>
      <c r="N2" s="100"/>
      <c r="O2" s="100"/>
      <c r="P2" s="100" t="s">
        <v>32</v>
      </c>
      <c r="Q2" s="100"/>
      <c r="R2" s="100"/>
      <c r="S2" s="100"/>
      <c r="T2" s="100"/>
      <c r="U2" s="100" t="s">
        <v>33</v>
      </c>
      <c r="V2" s="100"/>
      <c r="W2" s="100"/>
      <c r="X2" s="100"/>
      <c r="Y2" s="100" t="s">
        <v>34</v>
      </c>
      <c r="Z2" s="100"/>
      <c r="AA2" s="100"/>
      <c r="AB2" s="100"/>
      <c r="AC2" s="100" t="s">
        <v>35</v>
      </c>
      <c r="AD2" s="100"/>
      <c r="AE2" s="100"/>
      <c r="AF2" s="100"/>
      <c r="AG2" s="100"/>
      <c r="AH2" s="100" t="s">
        <v>36</v>
      </c>
      <c r="AI2" s="100"/>
      <c r="AJ2" s="100"/>
      <c r="AK2" s="100"/>
      <c r="AL2" s="100" t="s">
        <v>37</v>
      </c>
      <c r="AM2" s="100"/>
      <c r="AN2" s="100"/>
      <c r="AO2" s="100"/>
      <c r="AP2" s="100" t="s">
        <v>38</v>
      </c>
      <c r="AQ2" s="100"/>
      <c r="AR2" s="100"/>
      <c r="AS2" s="100"/>
      <c r="AT2" s="100"/>
      <c r="AU2" s="99" t="s">
        <v>41</v>
      </c>
    </row>
    <row r="3" spans="1:47" ht="15">
      <c r="A3" s="99"/>
      <c r="B3" s="99"/>
      <c r="C3" s="8">
        <v>1</v>
      </c>
      <c r="D3" s="8">
        <v>8</v>
      </c>
      <c r="E3" s="8">
        <v>15</v>
      </c>
      <c r="F3" s="8">
        <v>22</v>
      </c>
      <c r="G3" s="100"/>
      <c r="H3" s="8">
        <v>6</v>
      </c>
      <c r="I3" s="8">
        <v>13</v>
      </c>
      <c r="J3" s="8">
        <v>20</v>
      </c>
      <c r="K3" s="100"/>
      <c r="L3" s="8">
        <v>3</v>
      </c>
      <c r="M3" s="8">
        <v>10</v>
      </c>
      <c r="N3" s="8">
        <v>17</v>
      </c>
      <c r="O3" s="8">
        <v>24</v>
      </c>
      <c r="P3" s="8">
        <v>1</v>
      </c>
      <c r="Q3" s="8">
        <v>8</v>
      </c>
      <c r="R3" s="8">
        <v>15</v>
      </c>
      <c r="S3" s="8">
        <v>22</v>
      </c>
      <c r="T3" s="100"/>
      <c r="U3" s="8">
        <v>5</v>
      </c>
      <c r="V3" s="8">
        <v>12</v>
      </c>
      <c r="W3" s="8">
        <v>19</v>
      </c>
      <c r="X3" s="100"/>
      <c r="Y3" s="8">
        <v>2</v>
      </c>
      <c r="Z3" s="8">
        <v>9</v>
      </c>
      <c r="AA3" s="8">
        <v>16</v>
      </c>
      <c r="AB3" s="100"/>
      <c r="AC3" s="8">
        <v>2</v>
      </c>
      <c r="AD3" s="8">
        <v>9</v>
      </c>
      <c r="AE3" s="8">
        <v>16</v>
      </c>
      <c r="AF3" s="8">
        <v>23</v>
      </c>
      <c r="AG3" s="100"/>
      <c r="AH3" s="8">
        <v>6</v>
      </c>
      <c r="AI3" s="8">
        <v>13</v>
      </c>
      <c r="AJ3" s="8">
        <v>20</v>
      </c>
      <c r="AK3" s="100"/>
      <c r="AL3" s="8">
        <v>4</v>
      </c>
      <c r="AM3" s="8">
        <v>11</v>
      </c>
      <c r="AN3" s="8">
        <v>18</v>
      </c>
      <c r="AO3" s="8">
        <v>25</v>
      </c>
      <c r="AP3" s="8">
        <v>1</v>
      </c>
      <c r="AQ3" s="8">
        <v>8</v>
      </c>
      <c r="AR3" s="8">
        <v>15</v>
      </c>
      <c r="AS3" s="8">
        <v>22</v>
      </c>
      <c r="AT3" s="8">
        <v>29</v>
      </c>
      <c r="AU3" s="99"/>
    </row>
    <row r="4" spans="1:47" ht="15">
      <c r="A4" s="99"/>
      <c r="B4" s="99"/>
      <c r="C4" s="8">
        <v>7</v>
      </c>
      <c r="D4" s="8">
        <v>14</v>
      </c>
      <c r="E4" s="8">
        <v>21</v>
      </c>
      <c r="F4" s="8">
        <v>28</v>
      </c>
      <c r="G4" s="100"/>
      <c r="H4" s="8">
        <v>12</v>
      </c>
      <c r="I4" s="8">
        <v>19</v>
      </c>
      <c r="J4" s="8">
        <v>26</v>
      </c>
      <c r="K4" s="100"/>
      <c r="L4" s="8">
        <v>9</v>
      </c>
      <c r="M4" s="8">
        <v>16</v>
      </c>
      <c r="N4" s="8">
        <v>23</v>
      </c>
      <c r="O4" s="8">
        <v>30</v>
      </c>
      <c r="P4" s="8">
        <v>7</v>
      </c>
      <c r="Q4" s="8">
        <v>14</v>
      </c>
      <c r="R4" s="8">
        <v>21</v>
      </c>
      <c r="S4" s="8">
        <v>28</v>
      </c>
      <c r="T4" s="100"/>
      <c r="U4" s="8">
        <v>11</v>
      </c>
      <c r="V4" s="8">
        <v>18</v>
      </c>
      <c r="W4" s="8">
        <v>25</v>
      </c>
      <c r="X4" s="100"/>
      <c r="Y4" s="8">
        <v>8</v>
      </c>
      <c r="Z4" s="8">
        <v>15</v>
      </c>
      <c r="AA4" s="8">
        <v>22</v>
      </c>
      <c r="AB4" s="100"/>
      <c r="AC4" s="8">
        <v>8</v>
      </c>
      <c r="AD4" s="8">
        <v>15</v>
      </c>
      <c r="AE4" s="8">
        <v>22</v>
      </c>
      <c r="AF4" s="8">
        <v>29</v>
      </c>
      <c r="AG4" s="100"/>
      <c r="AH4" s="8">
        <v>12</v>
      </c>
      <c r="AI4" s="8">
        <v>19</v>
      </c>
      <c r="AJ4" s="8">
        <v>26</v>
      </c>
      <c r="AK4" s="100"/>
      <c r="AL4" s="8">
        <v>10</v>
      </c>
      <c r="AM4" s="8">
        <v>17</v>
      </c>
      <c r="AN4" s="8">
        <v>24</v>
      </c>
      <c r="AO4" s="8">
        <v>31</v>
      </c>
      <c r="AP4" s="8">
        <v>7</v>
      </c>
      <c r="AQ4" s="8">
        <v>14</v>
      </c>
      <c r="AR4" s="8">
        <v>21</v>
      </c>
      <c r="AS4" s="8">
        <v>28</v>
      </c>
      <c r="AT4" s="26">
        <v>44017</v>
      </c>
      <c r="AU4" s="99"/>
    </row>
    <row r="5" spans="1:47" ht="15">
      <c r="A5" s="99"/>
      <c r="B5" s="99"/>
      <c r="C5" s="102" t="s">
        <v>39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24"/>
      <c r="AU5" s="99"/>
    </row>
    <row r="6" spans="1:47" ht="15">
      <c r="A6" s="99"/>
      <c r="B6" s="99"/>
      <c r="C6" s="9">
        <v>36</v>
      </c>
      <c r="D6" s="9">
        <v>37</v>
      </c>
      <c r="E6" s="9">
        <v>38</v>
      </c>
      <c r="F6" s="9">
        <v>39</v>
      </c>
      <c r="G6" s="9" t="s">
        <v>40</v>
      </c>
      <c r="H6" s="9">
        <v>41</v>
      </c>
      <c r="I6" s="9">
        <v>42</v>
      </c>
      <c r="J6" s="9">
        <v>43</v>
      </c>
      <c r="K6" s="9">
        <v>44</v>
      </c>
      <c r="L6" s="9">
        <v>45</v>
      </c>
      <c r="M6" s="9">
        <v>46</v>
      </c>
      <c r="N6" s="9">
        <v>47</v>
      </c>
      <c r="O6" s="9">
        <v>48</v>
      </c>
      <c r="P6" s="9">
        <v>49</v>
      </c>
      <c r="Q6" s="9">
        <v>50</v>
      </c>
      <c r="R6" s="9">
        <v>51</v>
      </c>
      <c r="S6" s="9">
        <v>52</v>
      </c>
      <c r="T6" s="9">
        <v>1</v>
      </c>
      <c r="U6" s="9">
        <v>2</v>
      </c>
      <c r="V6" s="9">
        <v>3</v>
      </c>
      <c r="W6" s="9">
        <v>4</v>
      </c>
      <c r="X6" s="9">
        <v>5</v>
      </c>
      <c r="Y6" s="9">
        <v>6</v>
      </c>
      <c r="Z6" s="9">
        <v>7</v>
      </c>
      <c r="AA6" s="9">
        <v>8</v>
      </c>
      <c r="AB6" s="9">
        <v>9</v>
      </c>
      <c r="AC6" s="9">
        <v>10</v>
      </c>
      <c r="AD6" s="9">
        <v>11</v>
      </c>
      <c r="AE6" s="9">
        <v>12</v>
      </c>
      <c r="AF6" s="9">
        <v>13</v>
      </c>
      <c r="AG6" s="9">
        <v>14</v>
      </c>
      <c r="AH6" s="9">
        <v>15</v>
      </c>
      <c r="AI6" s="9">
        <v>16</v>
      </c>
      <c r="AJ6" s="9">
        <v>17</v>
      </c>
      <c r="AK6" s="9">
        <v>18</v>
      </c>
      <c r="AL6" s="9">
        <v>19</v>
      </c>
      <c r="AM6" s="9">
        <v>20</v>
      </c>
      <c r="AN6" s="9">
        <v>21</v>
      </c>
      <c r="AO6" s="9">
        <v>22</v>
      </c>
      <c r="AP6" s="9">
        <v>23</v>
      </c>
      <c r="AQ6" s="9">
        <v>24</v>
      </c>
      <c r="AR6" s="9">
        <v>25</v>
      </c>
      <c r="AS6" s="9">
        <v>26</v>
      </c>
      <c r="AT6" s="9"/>
      <c r="AU6" s="99"/>
    </row>
    <row r="7" spans="1:47" ht="21.75" customHeight="1">
      <c r="A7" s="99"/>
      <c r="B7" s="99"/>
      <c r="C7" s="101" t="s">
        <v>45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24"/>
      <c r="AU7" s="99"/>
    </row>
    <row r="8" spans="1:47" ht="15">
      <c r="A8" s="99"/>
      <c r="B8" s="99"/>
      <c r="C8" s="10">
        <v>1</v>
      </c>
      <c r="D8" s="10">
        <v>2</v>
      </c>
      <c r="E8" s="10">
        <v>3</v>
      </c>
      <c r="F8" s="10">
        <v>4</v>
      </c>
      <c r="G8" s="10">
        <v>5</v>
      </c>
      <c r="H8" s="10">
        <v>6</v>
      </c>
      <c r="I8" s="10">
        <v>7</v>
      </c>
      <c r="J8" s="10">
        <v>8</v>
      </c>
      <c r="K8" s="10">
        <v>9</v>
      </c>
      <c r="L8" s="10">
        <v>10</v>
      </c>
      <c r="M8" s="10">
        <v>11</v>
      </c>
      <c r="N8" s="10">
        <v>12</v>
      </c>
      <c r="O8" s="10">
        <v>13</v>
      </c>
      <c r="P8" s="10">
        <v>14</v>
      </c>
      <c r="Q8" s="10">
        <v>15</v>
      </c>
      <c r="R8" s="10">
        <v>16</v>
      </c>
      <c r="S8" s="10">
        <v>17</v>
      </c>
      <c r="T8" s="10">
        <v>18</v>
      </c>
      <c r="U8" s="10">
        <v>19</v>
      </c>
      <c r="V8" s="10">
        <v>20</v>
      </c>
      <c r="W8" s="10">
        <v>21</v>
      </c>
      <c r="X8" s="10">
        <v>22</v>
      </c>
      <c r="Y8" s="10">
        <v>23</v>
      </c>
      <c r="Z8" s="10">
        <v>24</v>
      </c>
      <c r="AA8" s="10">
        <v>25</v>
      </c>
      <c r="AB8" s="10">
        <v>26</v>
      </c>
      <c r="AC8" s="10">
        <v>27</v>
      </c>
      <c r="AD8" s="10">
        <v>28</v>
      </c>
      <c r="AE8" s="10">
        <v>29</v>
      </c>
      <c r="AF8" s="10">
        <v>30</v>
      </c>
      <c r="AG8" s="10">
        <v>31</v>
      </c>
      <c r="AH8" s="10">
        <v>32</v>
      </c>
      <c r="AI8" s="10">
        <v>33</v>
      </c>
      <c r="AJ8" s="10">
        <v>34</v>
      </c>
      <c r="AK8" s="10">
        <v>35</v>
      </c>
      <c r="AL8" s="10">
        <v>36</v>
      </c>
      <c r="AM8" s="10">
        <v>37</v>
      </c>
      <c r="AN8" s="10">
        <v>38</v>
      </c>
      <c r="AO8" s="10">
        <v>39</v>
      </c>
      <c r="AP8" s="10">
        <v>40</v>
      </c>
      <c r="AQ8" s="10">
        <v>41</v>
      </c>
      <c r="AR8" s="10">
        <v>42</v>
      </c>
      <c r="AS8" s="10">
        <v>43</v>
      </c>
      <c r="AT8" s="10"/>
      <c r="AU8" s="7"/>
    </row>
    <row r="9" spans="1:47" ht="30.75" customHeight="1">
      <c r="A9" s="66" t="s">
        <v>1</v>
      </c>
      <c r="B9" s="66" t="s">
        <v>8</v>
      </c>
      <c r="C9" s="67">
        <f aca="true" t="shared" si="0" ref="C9:S9">SUM(C10:C10)</f>
        <v>3</v>
      </c>
      <c r="D9" s="67">
        <f t="shared" si="0"/>
        <v>3</v>
      </c>
      <c r="E9" s="67">
        <f t="shared" si="0"/>
        <v>3</v>
      </c>
      <c r="F9" s="67">
        <f t="shared" si="0"/>
        <v>3</v>
      </c>
      <c r="G9" s="67">
        <f t="shared" si="0"/>
        <v>3</v>
      </c>
      <c r="H9" s="67">
        <f t="shared" si="0"/>
        <v>3</v>
      </c>
      <c r="I9" s="67">
        <f t="shared" si="0"/>
        <v>2</v>
      </c>
      <c r="J9" s="67">
        <f t="shared" si="0"/>
        <v>2</v>
      </c>
      <c r="K9" s="67">
        <f t="shared" si="0"/>
        <v>3</v>
      </c>
      <c r="L9" s="67">
        <f t="shared" si="0"/>
        <v>3</v>
      </c>
      <c r="M9" s="67">
        <f t="shared" si="0"/>
        <v>3</v>
      </c>
      <c r="N9" s="67">
        <f t="shared" si="0"/>
        <v>3</v>
      </c>
      <c r="O9" s="67">
        <f t="shared" si="0"/>
        <v>3</v>
      </c>
      <c r="P9" s="67">
        <f t="shared" si="0"/>
        <v>3</v>
      </c>
      <c r="Q9" s="67">
        <f t="shared" si="0"/>
        <v>3</v>
      </c>
      <c r="R9" s="67">
        <f t="shared" si="0"/>
        <v>3</v>
      </c>
      <c r="S9" s="67">
        <f t="shared" si="0"/>
        <v>0</v>
      </c>
      <c r="T9" s="68" t="s">
        <v>42</v>
      </c>
      <c r="U9" s="68" t="s">
        <v>42</v>
      </c>
      <c r="V9" s="67">
        <f aca="true" t="shared" si="1" ref="V9:AS9">SUM(V10:V10)</f>
        <v>0</v>
      </c>
      <c r="W9" s="67">
        <f t="shared" si="1"/>
        <v>0</v>
      </c>
      <c r="X9" s="67">
        <f t="shared" si="1"/>
        <v>0</v>
      </c>
      <c r="Y9" s="67">
        <f t="shared" si="1"/>
        <v>0</v>
      </c>
      <c r="Z9" s="67">
        <f t="shared" si="1"/>
        <v>0</v>
      </c>
      <c r="AA9" s="67">
        <f t="shared" si="1"/>
        <v>0</v>
      </c>
      <c r="AB9" s="67">
        <f t="shared" si="1"/>
        <v>0</v>
      </c>
      <c r="AC9" s="67">
        <f t="shared" si="1"/>
        <v>0</v>
      </c>
      <c r="AD9" s="67">
        <f t="shared" si="1"/>
        <v>0</v>
      </c>
      <c r="AE9" s="67">
        <f t="shared" si="1"/>
        <v>0</v>
      </c>
      <c r="AF9" s="67">
        <f t="shared" si="1"/>
        <v>0</v>
      </c>
      <c r="AG9" s="67">
        <f t="shared" si="1"/>
        <v>0</v>
      </c>
      <c r="AH9" s="67">
        <f t="shared" si="1"/>
        <v>0</v>
      </c>
      <c r="AI9" s="67">
        <f t="shared" si="1"/>
        <v>0</v>
      </c>
      <c r="AJ9" s="67">
        <f t="shared" si="1"/>
        <v>0</v>
      </c>
      <c r="AK9" s="67">
        <f t="shared" si="1"/>
        <v>0</v>
      </c>
      <c r="AL9" s="67">
        <f t="shared" si="1"/>
        <v>0</v>
      </c>
      <c r="AM9" s="67">
        <f t="shared" si="1"/>
        <v>0</v>
      </c>
      <c r="AN9" s="67">
        <f t="shared" si="1"/>
        <v>0</v>
      </c>
      <c r="AO9" s="67">
        <f t="shared" si="1"/>
        <v>0</v>
      </c>
      <c r="AP9" s="67">
        <f t="shared" si="1"/>
        <v>0</v>
      </c>
      <c r="AQ9" s="67">
        <f t="shared" si="1"/>
        <v>0</v>
      </c>
      <c r="AR9" s="67">
        <f t="shared" si="1"/>
        <v>0</v>
      </c>
      <c r="AS9" s="67">
        <f t="shared" si="1"/>
        <v>0</v>
      </c>
      <c r="AT9" s="36"/>
      <c r="AU9" s="62">
        <f>SUM(AU10:AU10)</f>
        <v>46</v>
      </c>
    </row>
    <row r="10" spans="1:47" ht="15">
      <c r="A10" s="44" t="s">
        <v>145</v>
      </c>
      <c r="B10" s="45" t="s">
        <v>51</v>
      </c>
      <c r="C10" s="23">
        <v>3</v>
      </c>
      <c r="D10" s="23">
        <v>3</v>
      </c>
      <c r="E10" s="23">
        <v>3</v>
      </c>
      <c r="F10" s="23">
        <v>3</v>
      </c>
      <c r="G10" s="23">
        <v>3</v>
      </c>
      <c r="H10" s="23">
        <v>3</v>
      </c>
      <c r="I10" s="23">
        <v>2</v>
      </c>
      <c r="J10" s="23">
        <v>2</v>
      </c>
      <c r="K10" s="23">
        <v>3</v>
      </c>
      <c r="L10" s="7">
        <v>3</v>
      </c>
      <c r="M10" s="7">
        <v>3</v>
      </c>
      <c r="N10" s="7">
        <v>3</v>
      </c>
      <c r="O10" s="7">
        <v>3</v>
      </c>
      <c r="P10" s="7">
        <v>3</v>
      </c>
      <c r="Q10" s="7">
        <v>3</v>
      </c>
      <c r="R10" s="30">
        <v>3</v>
      </c>
      <c r="S10" s="7"/>
      <c r="T10" s="68" t="s">
        <v>42</v>
      </c>
      <c r="U10" s="68" t="s">
        <v>42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36"/>
      <c r="AU10" s="58">
        <f>SUM(C10:S10,V10:AS10)</f>
        <v>46</v>
      </c>
    </row>
    <row r="11" spans="1:47" ht="19.5" customHeight="1">
      <c r="A11" s="59" t="s">
        <v>71</v>
      </c>
      <c r="B11" s="60" t="s">
        <v>72</v>
      </c>
      <c r="C11" s="46">
        <f>SUM(C12:C15)</f>
        <v>11</v>
      </c>
      <c r="D11" s="46">
        <f aca="true" t="shared" si="2" ref="D11:S11">SUM(D12:D15)</f>
        <v>11</v>
      </c>
      <c r="E11" s="46">
        <f t="shared" si="2"/>
        <v>11</v>
      </c>
      <c r="F11" s="46">
        <f t="shared" si="2"/>
        <v>11</v>
      </c>
      <c r="G11" s="46">
        <f t="shared" si="2"/>
        <v>9</v>
      </c>
      <c r="H11" s="46">
        <f t="shared" si="2"/>
        <v>9</v>
      </c>
      <c r="I11" s="46">
        <f t="shared" si="2"/>
        <v>10</v>
      </c>
      <c r="J11" s="46">
        <f t="shared" si="2"/>
        <v>10</v>
      </c>
      <c r="K11" s="46">
        <f t="shared" si="2"/>
        <v>10</v>
      </c>
      <c r="L11" s="46">
        <f t="shared" si="2"/>
        <v>10</v>
      </c>
      <c r="M11" s="46">
        <f t="shared" si="2"/>
        <v>9</v>
      </c>
      <c r="N11" s="46">
        <f t="shared" si="2"/>
        <v>9</v>
      </c>
      <c r="O11" s="46">
        <f t="shared" si="2"/>
        <v>9</v>
      </c>
      <c r="P11" s="46">
        <f t="shared" si="2"/>
        <v>9</v>
      </c>
      <c r="Q11" s="46">
        <f t="shared" si="2"/>
        <v>9</v>
      </c>
      <c r="R11" s="46">
        <f t="shared" si="2"/>
        <v>9</v>
      </c>
      <c r="S11" s="46">
        <f t="shared" si="2"/>
        <v>0</v>
      </c>
      <c r="T11" s="57" t="s">
        <v>42</v>
      </c>
      <c r="U11" s="57" t="s">
        <v>42</v>
      </c>
      <c r="V11" s="46">
        <f aca="true" t="shared" si="3" ref="V11:AS11">SUM(V12:V15)</f>
        <v>6</v>
      </c>
      <c r="W11" s="46">
        <f t="shared" si="3"/>
        <v>6</v>
      </c>
      <c r="X11" s="46">
        <f t="shared" si="3"/>
        <v>6</v>
      </c>
      <c r="Y11" s="46">
        <f t="shared" si="3"/>
        <v>6</v>
      </c>
      <c r="Z11" s="46">
        <f t="shared" si="3"/>
        <v>6</v>
      </c>
      <c r="AA11" s="46">
        <f t="shared" si="3"/>
        <v>6</v>
      </c>
      <c r="AB11" s="46">
        <f t="shared" si="3"/>
        <v>6</v>
      </c>
      <c r="AC11" s="46">
        <f t="shared" si="3"/>
        <v>6</v>
      </c>
      <c r="AD11" s="46">
        <f t="shared" si="3"/>
        <v>6</v>
      </c>
      <c r="AE11" s="46">
        <f t="shared" si="3"/>
        <v>6</v>
      </c>
      <c r="AF11" s="46">
        <f t="shared" si="3"/>
        <v>6</v>
      </c>
      <c r="AG11" s="46">
        <f t="shared" si="3"/>
        <v>6</v>
      </c>
      <c r="AH11" s="46">
        <f t="shared" si="3"/>
        <v>6</v>
      </c>
      <c r="AI11" s="46">
        <f t="shared" si="3"/>
        <v>6</v>
      </c>
      <c r="AJ11" s="46">
        <f t="shared" si="3"/>
        <v>6</v>
      </c>
      <c r="AK11" s="46">
        <f t="shared" si="3"/>
        <v>6</v>
      </c>
      <c r="AL11" s="46">
        <f t="shared" si="3"/>
        <v>6</v>
      </c>
      <c r="AM11" s="46">
        <f t="shared" si="3"/>
        <v>6</v>
      </c>
      <c r="AN11" s="46">
        <f t="shared" si="3"/>
        <v>0</v>
      </c>
      <c r="AO11" s="46">
        <f t="shared" si="3"/>
        <v>0</v>
      </c>
      <c r="AP11" s="46">
        <f t="shared" si="3"/>
        <v>0</v>
      </c>
      <c r="AQ11" s="46">
        <f t="shared" si="3"/>
        <v>0</v>
      </c>
      <c r="AR11" s="46">
        <f t="shared" si="3"/>
        <v>0</v>
      </c>
      <c r="AS11" s="46">
        <f t="shared" si="3"/>
        <v>0</v>
      </c>
      <c r="AT11" s="61"/>
      <c r="AU11" s="62">
        <f>SUM(AU12:AU15)</f>
        <v>264</v>
      </c>
    </row>
    <row r="12" spans="1:47" ht="15.75">
      <c r="A12" s="48" t="s">
        <v>73</v>
      </c>
      <c r="B12" s="49" t="s">
        <v>74</v>
      </c>
      <c r="C12" s="23">
        <v>5</v>
      </c>
      <c r="D12" s="23">
        <v>5</v>
      </c>
      <c r="E12" s="23">
        <v>5</v>
      </c>
      <c r="F12" s="23">
        <v>5</v>
      </c>
      <c r="G12" s="23">
        <v>4</v>
      </c>
      <c r="H12" s="23">
        <v>4</v>
      </c>
      <c r="I12" s="23">
        <v>5</v>
      </c>
      <c r="J12" s="23">
        <v>5</v>
      </c>
      <c r="K12" s="23">
        <v>5</v>
      </c>
      <c r="L12" s="23">
        <v>5</v>
      </c>
      <c r="M12" s="23">
        <v>4</v>
      </c>
      <c r="N12" s="23">
        <v>4</v>
      </c>
      <c r="O12" s="23">
        <v>4</v>
      </c>
      <c r="P12" s="23">
        <v>4</v>
      </c>
      <c r="Q12" s="23">
        <v>4</v>
      </c>
      <c r="R12" s="23">
        <v>4</v>
      </c>
      <c r="S12" s="23"/>
      <c r="T12" s="57" t="s">
        <v>42</v>
      </c>
      <c r="U12" s="57" t="s">
        <v>42</v>
      </c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10"/>
      <c r="AU12" s="88">
        <f>SUM(C12:S12,V12:AS12)</f>
        <v>72</v>
      </c>
    </row>
    <row r="13" spans="1:47" ht="30">
      <c r="A13" s="48" t="s">
        <v>75</v>
      </c>
      <c r="B13" s="49" t="s">
        <v>12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57" t="s">
        <v>42</v>
      </c>
      <c r="U13" s="57" t="s">
        <v>42</v>
      </c>
      <c r="V13" s="7">
        <v>2</v>
      </c>
      <c r="W13" s="7">
        <v>2</v>
      </c>
      <c r="X13" s="7">
        <v>2</v>
      </c>
      <c r="Y13" s="7">
        <v>2</v>
      </c>
      <c r="Z13" s="7">
        <v>2</v>
      </c>
      <c r="AA13" s="7">
        <v>2</v>
      </c>
      <c r="AB13" s="7">
        <v>2</v>
      </c>
      <c r="AC13" s="7">
        <v>2</v>
      </c>
      <c r="AD13" s="7">
        <v>2</v>
      </c>
      <c r="AE13" s="7">
        <v>2</v>
      </c>
      <c r="AF13" s="7">
        <v>2</v>
      </c>
      <c r="AG13" s="7">
        <v>2</v>
      </c>
      <c r="AH13" s="7">
        <v>2</v>
      </c>
      <c r="AI13" s="7">
        <v>2</v>
      </c>
      <c r="AJ13" s="7">
        <v>2</v>
      </c>
      <c r="AK13" s="7">
        <v>2</v>
      </c>
      <c r="AL13" s="7">
        <v>2</v>
      </c>
      <c r="AM13" s="7">
        <v>2</v>
      </c>
      <c r="AN13" s="7"/>
      <c r="AO13" s="7"/>
      <c r="AP13" s="7"/>
      <c r="AQ13" s="7"/>
      <c r="AR13" s="7"/>
      <c r="AS13" s="7"/>
      <c r="AT13" s="10"/>
      <c r="AU13" s="88">
        <f>SUM(C13:S13,V13:AS13)</f>
        <v>36</v>
      </c>
    </row>
    <row r="14" spans="1:47" ht="15.75">
      <c r="A14" s="48" t="s">
        <v>76</v>
      </c>
      <c r="B14" s="49" t="s">
        <v>77</v>
      </c>
      <c r="C14" s="23">
        <v>3</v>
      </c>
      <c r="D14" s="23">
        <v>3</v>
      </c>
      <c r="E14" s="23">
        <v>3</v>
      </c>
      <c r="F14" s="23">
        <v>3</v>
      </c>
      <c r="G14" s="23">
        <v>2</v>
      </c>
      <c r="H14" s="23">
        <v>2</v>
      </c>
      <c r="I14" s="23">
        <v>2</v>
      </c>
      <c r="J14" s="23">
        <v>2</v>
      </c>
      <c r="K14" s="23">
        <v>2</v>
      </c>
      <c r="L14" s="23">
        <v>2</v>
      </c>
      <c r="M14" s="23">
        <v>2</v>
      </c>
      <c r="N14" s="23">
        <v>2</v>
      </c>
      <c r="O14" s="23">
        <v>2</v>
      </c>
      <c r="P14" s="23">
        <v>2</v>
      </c>
      <c r="Q14" s="23">
        <v>2</v>
      </c>
      <c r="R14" s="23">
        <v>2</v>
      </c>
      <c r="S14" s="23"/>
      <c r="T14" s="57" t="s">
        <v>42</v>
      </c>
      <c r="U14" s="57" t="s">
        <v>42</v>
      </c>
      <c r="V14" s="7">
        <v>2</v>
      </c>
      <c r="W14" s="7">
        <v>2</v>
      </c>
      <c r="X14" s="7">
        <v>2</v>
      </c>
      <c r="Y14" s="7">
        <v>2</v>
      </c>
      <c r="Z14" s="7">
        <v>2</v>
      </c>
      <c r="AA14" s="7">
        <v>2</v>
      </c>
      <c r="AB14" s="7">
        <v>2</v>
      </c>
      <c r="AC14" s="7">
        <v>2</v>
      </c>
      <c r="AD14" s="7">
        <v>2</v>
      </c>
      <c r="AE14" s="7">
        <v>2</v>
      </c>
      <c r="AF14" s="7">
        <v>2</v>
      </c>
      <c r="AG14" s="7">
        <v>2</v>
      </c>
      <c r="AH14" s="7">
        <v>2</v>
      </c>
      <c r="AI14" s="7">
        <v>2</v>
      </c>
      <c r="AJ14" s="7">
        <v>2</v>
      </c>
      <c r="AK14" s="7">
        <v>2</v>
      </c>
      <c r="AL14" s="7">
        <v>2</v>
      </c>
      <c r="AM14" s="30">
        <v>2</v>
      </c>
      <c r="AN14" s="7"/>
      <c r="AO14" s="7"/>
      <c r="AP14" s="7"/>
      <c r="AQ14" s="7"/>
      <c r="AR14" s="7"/>
      <c r="AS14" s="7"/>
      <c r="AT14" s="10"/>
      <c r="AU14" s="88">
        <f>SUM(C14:S14,V14:AS14)</f>
        <v>72</v>
      </c>
    </row>
    <row r="15" spans="1:47" ht="19.5" customHeight="1">
      <c r="A15" s="48" t="s">
        <v>78</v>
      </c>
      <c r="B15" s="49" t="s">
        <v>2</v>
      </c>
      <c r="C15" s="23">
        <v>3</v>
      </c>
      <c r="D15" s="23">
        <v>3</v>
      </c>
      <c r="E15" s="23">
        <v>3</v>
      </c>
      <c r="F15" s="23">
        <v>3</v>
      </c>
      <c r="G15" s="23">
        <v>3</v>
      </c>
      <c r="H15" s="23">
        <v>3</v>
      </c>
      <c r="I15" s="23">
        <v>3</v>
      </c>
      <c r="J15" s="23">
        <v>3</v>
      </c>
      <c r="K15" s="23">
        <v>3</v>
      </c>
      <c r="L15" s="23">
        <v>3</v>
      </c>
      <c r="M15" s="23">
        <v>3</v>
      </c>
      <c r="N15" s="23">
        <v>3</v>
      </c>
      <c r="O15" s="23">
        <v>3</v>
      </c>
      <c r="P15" s="23">
        <v>3</v>
      </c>
      <c r="Q15" s="23">
        <v>3</v>
      </c>
      <c r="R15" s="23">
        <v>3</v>
      </c>
      <c r="S15" s="23"/>
      <c r="T15" s="57" t="s">
        <v>42</v>
      </c>
      <c r="U15" s="57" t="s">
        <v>42</v>
      </c>
      <c r="V15" s="7">
        <v>2</v>
      </c>
      <c r="W15" s="7">
        <v>2</v>
      </c>
      <c r="X15" s="7">
        <v>2</v>
      </c>
      <c r="Y15" s="7">
        <v>2</v>
      </c>
      <c r="Z15" s="7">
        <v>2</v>
      </c>
      <c r="AA15" s="7">
        <v>2</v>
      </c>
      <c r="AB15" s="7">
        <v>2</v>
      </c>
      <c r="AC15" s="7">
        <v>2</v>
      </c>
      <c r="AD15" s="7">
        <v>2</v>
      </c>
      <c r="AE15" s="7">
        <v>2</v>
      </c>
      <c r="AF15" s="7">
        <v>2</v>
      </c>
      <c r="AG15" s="7">
        <v>2</v>
      </c>
      <c r="AH15" s="7">
        <v>2</v>
      </c>
      <c r="AI15" s="7">
        <v>2</v>
      </c>
      <c r="AJ15" s="7">
        <v>2</v>
      </c>
      <c r="AK15" s="7">
        <v>2</v>
      </c>
      <c r="AL15" s="7">
        <v>2</v>
      </c>
      <c r="AM15" s="7">
        <v>2</v>
      </c>
      <c r="AN15" s="7"/>
      <c r="AO15" s="7"/>
      <c r="AP15" s="7"/>
      <c r="AQ15" s="7"/>
      <c r="AR15" s="7"/>
      <c r="AS15" s="7"/>
      <c r="AT15" s="10"/>
      <c r="AU15" s="88">
        <f>SUM(C15:S15,V15:AS15)</f>
        <v>84</v>
      </c>
    </row>
    <row r="16" spans="1:47" ht="22.5" customHeight="1">
      <c r="A16" s="63" t="s">
        <v>3</v>
      </c>
      <c r="B16" s="63" t="s">
        <v>13</v>
      </c>
      <c r="C16" s="46">
        <f aca="true" t="shared" si="4" ref="C16:S16">SUM(C17:C22)</f>
        <v>15</v>
      </c>
      <c r="D16" s="46">
        <f t="shared" si="4"/>
        <v>15</v>
      </c>
      <c r="E16" s="46">
        <f t="shared" si="4"/>
        <v>15</v>
      </c>
      <c r="F16" s="46">
        <f t="shared" si="4"/>
        <v>15</v>
      </c>
      <c r="G16" s="46">
        <f t="shared" si="4"/>
        <v>17</v>
      </c>
      <c r="H16" s="46">
        <f t="shared" si="4"/>
        <v>17</v>
      </c>
      <c r="I16" s="46">
        <f t="shared" si="4"/>
        <v>17</v>
      </c>
      <c r="J16" s="46">
        <f t="shared" si="4"/>
        <v>17</v>
      </c>
      <c r="K16" s="46">
        <f t="shared" si="4"/>
        <v>16</v>
      </c>
      <c r="L16" s="46">
        <f t="shared" si="4"/>
        <v>16</v>
      </c>
      <c r="M16" s="46">
        <f t="shared" si="4"/>
        <v>17</v>
      </c>
      <c r="N16" s="46">
        <f t="shared" si="4"/>
        <v>17</v>
      </c>
      <c r="O16" s="46">
        <f t="shared" si="4"/>
        <v>17</v>
      </c>
      <c r="P16" s="46">
        <f t="shared" si="4"/>
        <v>17</v>
      </c>
      <c r="Q16" s="46">
        <f t="shared" si="4"/>
        <v>17</v>
      </c>
      <c r="R16" s="46">
        <f t="shared" si="4"/>
        <v>17</v>
      </c>
      <c r="S16" s="46">
        <f t="shared" si="4"/>
        <v>24</v>
      </c>
      <c r="T16" s="57" t="s">
        <v>42</v>
      </c>
      <c r="U16" s="57" t="s">
        <v>42</v>
      </c>
      <c r="V16" s="46">
        <f aca="true" t="shared" si="5" ref="V16:AS16">SUM(V17:V22)</f>
        <v>7</v>
      </c>
      <c r="W16" s="46">
        <f t="shared" si="5"/>
        <v>7</v>
      </c>
      <c r="X16" s="46">
        <f t="shared" si="5"/>
        <v>9</v>
      </c>
      <c r="Y16" s="46">
        <f t="shared" si="5"/>
        <v>9</v>
      </c>
      <c r="Z16" s="46">
        <f t="shared" si="5"/>
        <v>9</v>
      </c>
      <c r="AA16" s="46">
        <f t="shared" si="5"/>
        <v>9</v>
      </c>
      <c r="AB16" s="46">
        <f t="shared" si="5"/>
        <v>9</v>
      </c>
      <c r="AC16" s="46">
        <f t="shared" si="5"/>
        <v>9</v>
      </c>
      <c r="AD16" s="46">
        <f t="shared" si="5"/>
        <v>8</v>
      </c>
      <c r="AE16" s="46">
        <f t="shared" si="5"/>
        <v>8</v>
      </c>
      <c r="AF16" s="46">
        <f t="shared" si="5"/>
        <v>8</v>
      </c>
      <c r="AG16" s="46">
        <f t="shared" si="5"/>
        <v>8</v>
      </c>
      <c r="AH16" s="46">
        <f t="shared" si="5"/>
        <v>8</v>
      </c>
      <c r="AI16" s="46">
        <f t="shared" si="5"/>
        <v>8</v>
      </c>
      <c r="AJ16" s="46">
        <f t="shared" si="5"/>
        <v>8</v>
      </c>
      <c r="AK16" s="46">
        <f t="shared" si="5"/>
        <v>8</v>
      </c>
      <c r="AL16" s="46">
        <f t="shared" si="5"/>
        <v>8</v>
      </c>
      <c r="AM16" s="46">
        <f t="shared" si="5"/>
        <v>8</v>
      </c>
      <c r="AN16" s="46">
        <f t="shared" si="5"/>
        <v>0</v>
      </c>
      <c r="AO16" s="46">
        <f t="shared" si="5"/>
        <v>0</v>
      </c>
      <c r="AP16" s="46">
        <f t="shared" si="5"/>
        <v>0</v>
      </c>
      <c r="AQ16" s="46">
        <f t="shared" si="5"/>
        <v>0</v>
      </c>
      <c r="AR16" s="46">
        <f t="shared" si="5"/>
        <v>0</v>
      </c>
      <c r="AS16" s="46">
        <f t="shared" si="5"/>
        <v>0</v>
      </c>
      <c r="AT16" s="61"/>
      <c r="AU16" s="62">
        <f>SUM(AU17:AU22)</f>
        <v>434</v>
      </c>
    </row>
    <row r="17" spans="1:47" ht="15">
      <c r="A17" s="50" t="s">
        <v>79</v>
      </c>
      <c r="B17" s="49" t="s">
        <v>80</v>
      </c>
      <c r="C17" s="11">
        <v>4</v>
      </c>
      <c r="D17" s="11">
        <v>4</v>
      </c>
      <c r="E17" s="11">
        <v>4</v>
      </c>
      <c r="F17" s="11">
        <v>4</v>
      </c>
      <c r="G17" s="23">
        <v>5</v>
      </c>
      <c r="H17" s="23">
        <v>5</v>
      </c>
      <c r="I17" s="23">
        <v>5</v>
      </c>
      <c r="J17" s="23">
        <v>5</v>
      </c>
      <c r="K17" s="23">
        <v>5</v>
      </c>
      <c r="L17" s="23">
        <v>5</v>
      </c>
      <c r="M17" s="23">
        <v>5</v>
      </c>
      <c r="N17" s="23">
        <v>5</v>
      </c>
      <c r="O17" s="23">
        <v>5</v>
      </c>
      <c r="P17" s="23">
        <v>5</v>
      </c>
      <c r="Q17" s="23">
        <v>5</v>
      </c>
      <c r="R17" s="23">
        <v>5</v>
      </c>
      <c r="S17" s="72">
        <v>12</v>
      </c>
      <c r="T17" s="57" t="s">
        <v>42</v>
      </c>
      <c r="U17" s="57" t="s">
        <v>42</v>
      </c>
      <c r="V17" s="23">
        <v>1</v>
      </c>
      <c r="W17" s="23">
        <v>1</v>
      </c>
      <c r="X17" s="23">
        <v>2</v>
      </c>
      <c r="Y17" s="23">
        <v>2</v>
      </c>
      <c r="Z17" s="23">
        <v>2</v>
      </c>
      <c r="AA17" s="23">
        <v>2</v>
      </c>
      <c r="AB17" s="23">
        <v>2</v>
      </c>
      <c r="AC17" s="23">
        <v>2</v>
      </c>
      <c r="AD17" s="23">
        <v>2</v>
      </c>
      <c r="AE17" s="23">
        <v>2</v>
      </c>
      <c r="AF17" s="7">
        <v>2</v>
      </c>
      <c r="AG17" s="7">
        <v>2</v>
      </c>
      <c r="AH17" s="7">
        <v>2</v>
      </c>
      <c r="AI17" s="7">
        <v>2</v>
      </c>
      <c r="AJ17" s="7">
        <v>2</v>
      </c>
      <c r="AK17" s="7">
        <v>2</v>
      </c>
      <c r="AL17" s="7">
        <v>2</v>
      </c>
      <c r="AM17" s="7">
        <v>2</v>
      </c>
      <c r="AN17" s="7"/>
      <c r="AO17" s="7"/>
      <c r="AP17" s="7"/>
      <c r="AQ17" s="7"/>
      <c r="AR17" s="7"/>
      <c r="AS17" s="7"/>
      <c r="AT17" s="10"/>
      <c r="AU17" s="33">
        <f aca="true" t="shared" si="6" ref="AU17:AU22">SUM(C17:S17,V17:AS17)</f>
        <v>122</v>
      </c>
    </row>
    <row r="18" spans="1:47" ht="15">
      <c r="A18" s="50" t="s">
        <v>16</v>
      </c>
      <c r="B18" s="49" t="s">
        <v>81</v>
      </c>
      <c r="C18" s="23">
        <v>2</v>
      </c>
      <c r="D18" s="23">
        <v>2</v>
      </c>
      <c r="E18" s="23">
        <v>2</v>
      </c>
      <c r="F18" s="23">
        <v>2</v>
      </c>
      <c r="G18" s="23">
        <v>2</v>
      </c>
      <c r="H18" s="23">
        <v>2</v>
      </c>
      <c r="I18" s="23">
        <v>2</v>
      </c>
      <c r="J18" s="23">
        <v>2</v>
      </c>
      <c r="K18" s="23">
        <v>2</v>
      </c>
      <c r="L18" s="23">
        <v>2</v>
      </c>
      <c r="M18" s="23">
        <v>2</v>
      </c>
      <c r="N18" s="23">
        <v>2</v>
      </c>
      <c r="O18" s="23">
        <v>2</v>
      </c>
      <c r="P18" s="23">
        <v>2</v>
      </c>
      <c r="Q18" s="23">
        <v>2</v>
      </c>
      <c r="R18" s="23">
        <v>2</v>
      </c>
      <c r="S18" s="23"/>
      <c r="T18" s="57"/>
      <c r="U18" s="57"/>
      <c r="V18" s="23">
        <v>1</v>
      </c>
      <c r="W18" s="23">
        <v>1</v>
      </c>
      <c r="X18" s="23">
        <v>2</v>
      </c>
      <c r="Y18" s="23">
        <v>2</v>
      </c>
      <c r="Z18" s="23">
        <v>2</v>
      </c>
      <c r="AA18" s="23">
        <v>2</v>
      </c>
      <c r="AB18" s="23">
        <v>2</v>
      </c>
      <c r="AC18" s="23">
        <v>2</v>
      </c>
      <c r="AD18" s="23">
        <v>1</v>
      </c>
      <c r="AE18" s="23">
        <v>1</v>
      </c>
      <c r="AF18" s="7">
        <v>1</v>
      </c>
      <c r="AG18" s="7">
        <v>1</v>
      </c>
      <c r="AH18" s="7">
        <v>1</v>
      </c>
      <c r="AI18" s="7">
        <v>1</v>
      </c>
      <c r="AJ18" s="7">
        <v>1</v>
      </c>
      <c r="AK18" s="7">
        <v>1</v>
      </c>
      <c r="AL18" s="7">
        <v>1</v>
      </c>
      <c r="AM18" s="7">
        <v>1</v>
      </c>
      <c r="AN18" s="7"/>
      <c r="AO18" s="7"/>
      <c r="AP18" s="7"/>
      <c r="AQ18" s="7"/>
      <c r="AR18" s="7"/>
      <c r="AS18" s="7"/>
      <c r="AT18" s="10"/>
      <c r="AU18" s="88">
        <f t="shared" si="6"/>
        <v>56</v>
      </c>
    </row>
    <row r="19" spans="1:47" ht="41.25" customHeight="1">
      <c r="A19" s="50" t="s">
        <v>18</v>
      </c>
      <c r="B19" s="49" t="s">
        <v>83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57" t="s">
        <v>42</v>
      </c>
      <c r="U19" s="57" t="s">
        <v>42</v>
      </c>
      <c r="V19" s="7">
        <v>1</v>
      </c>
      <c r="W19" s="7">
        <v>1</v>
      </c>
      <c r="X19" s="7">
        <v>1</v>
      </c>
      <c r="Y19" s="7">
        <v>1</v>
      </c>
      <c r="Z19" s="7">
        <v>1</v>
      </c>
      <c r="AA19" s="7">
        <v>1</v>
      </c>
      <c r="AB19" s="7">
        <v>1</v>
      </c>
      <c r="AC19" s="7">
        <v>1</v>
      </c>
      <c r="AD19" s="7">
        <v>1</v>
      </c>
      <c r="AE19" s="7">
        <v>1</v>
      </c>
      <c r="AF19" s="7">
        <v>1</v>
      </c>
      <c r="AG19" s="7">
        <v>1</v>
      </c>
      <c r="AH19" s="7">
        <v>1</v>
      </c>
      <c r="AI19" s="7">
        <v>1</v>
      </c>
      <c r="AJ19" s="7">
        <v>1</v>
      </c>
      <c r="AK19" s="7">
        <v>1</v>
      </c>
      <c r="AL19" s="7">
        <v>1</v>
      </c>
      <c r="AM19" s="7">
        <v>1</v>
      </c>
      <c r="AN19" s="7"/>
      <c r="AO19" s="7"/>
      <c r="AP19" s="7"/>
      <c r="AQ19" s="7"/>
      <c r="AR19" s="7"/>
      <c r="AS19" s="7"/>
      <c r="AT19" s="10"/>
      <c r="AU19" s="88">
        <f t="shared" si="6"/>
        <v>18</v>
      </c>
    </row>
    <row r="20" spans="1:47" ht="45">
      <c r="A20" s="50" t="s">
        <v>19</v>
      </c>
      <c r="B20" s="49" t="s">
        <v>84</v>
      </c>
      <c r="C20" s="23">
        <v>3</v>
      </c>
      <c r="D20" s="23">
        <v>3</v>
      </c>
      <c r="E20" s="23">
        <v>3</v>
      </c>
      <c r="F20" s="23">
        <v>3</v>
      </c>
      <c r="G20" s="23">
        <v>3</v>
      </c>
      <c r="H20" s="23">
        <v>3</v>
      </c>
      <c r="I20" s="23">
        <v>3</v>
      </c>
      <c r="J20" s="23">
        <v>3</v>
      </c>
      <c r="K20" s="23">
        <v>3</v>
      </c>
      <c r="L20" s="23">
        <v>3</v>
      </c>
      <c r="M20" s="23">
        <v>3</v>
      </c>
      <c r="N20" s="23">
        <v>3</v>
      </c>
      <c r="O20" s="23">
        <v>3</v>
      </c>
      <c r="P20" s="23">
        <v>3</v>
      </c>
      <c r="Q20" s="23">
        <v>3</v>
      </c>
      <c r="R20" s="23">
        <v>3</v>
      </c>
      <c r="S20" s="23"/>
      <c r="T20" s="57" t="s">
        <v>42</v>
      </c>
      <c r="U20" s="57" t="s">
        <v>42</v>
      </c>
      <c r="V20" s="7">
        <v>2</v>
      </c>
      <c r="W20" s="7">
        <v>2</v>
      </c>
      <c r="X20" s="7">
        <v>2</v>
      </c>
      <c r="Y20" s="7">
        <v>2</v>
      </c>
      <c r="Z20" s="7">
        <v>2</v>
      </c>
      <c r="AA20" s="7">
        <v>2</v>
      </c>
      <c r="AB20" s="7">
        <v>2</v>
      </c>
      <c r="AC20" s="7">
        <v>2</v>
      </c>
      <c r="AD20" s="7">
        <v>2</v>
      </c>
      <c r="AE20" s="7">
        <v>2</v>
      </c>
      <c r="AF20" s="7">
        <v>2</v>
      </c>
      <c r="AG20" s="7">
        <v>2</v>
      </c>
      <c r="AH20" s="7">
        <v>2</v>
      </c>
      <c r="AI20" s="7">
        <v>2</v>
      </c>
      <c r="AJ20" s="7">
        <v>2</v>
      </c>
      <c r="AK20" s="7">
        <v>2</v>
      </c>
      <c r="AL20" s="7">
        <v>2</v>
      </c>
      <c r="AM20" s="30">
        <v>2</v>
      </c>
      <c r="AN20" s="7"/>
      <c r="AO20" s="7"/>
      <c r="AP20" s="7"/>
      <c r="AQ20" s="7"/>
      <c r="AR20" s="7"/>
      <c r="AS20" s="7"/>
      <c r="AT20" s="10"/>
      <c r="AU20" s="88">
        <f t="shared" si="6"/>
        <v>84</v>
      </c>
    </row>
    <row r="21" spans="1:47" ht="15">
      <c r="A21" s="50" t="s">
        <v>20</v>
      </c>
      <c r="B21" s="49" t="s">
        <v>104</v>
      </c>
      <c r="C21" s="23">
        <v>3</v>
      </c>
      <c r="D21" s="23">
        <v>3</v>
      </c>
      <c r="E21" s="23">
        <v>3</v>
      </c>
      <c r="F21" s="23">
        <v>3</v>
      </c>
      <c r="G21" s="23">
        <v>4</v>
      </c>
      <c r="H21" s="23">
        <v>4</v>
      </c>
      <c r="I21" s="23">
        <v>4</v>
      </c>
      <c r="J21" s="23">
        <v>4</v>
      </c>
      <c r="K21" s="23">
        <v>3</v>
      </c>
      <c r="L21" s="23">
        <v>3</v>
      </c>
      <c r="M21" s="23">
        <v>4</v>
      </c>
      <c r="N21" s="23">
        <v>4</v>
      </c>
      <c r="O21" s="23">
        <v>4</v>
      </c>
      <c r="P21" s="23">
        <v>4</v>
      </c>
      <c r="Q21" s="23">
        <v>4</v>
      </c>
      <c r="R21" s="7">
        <v>4</v>
      </c>
      <c r="S21" s="72">
        <v>12</v>
      </c>
      <c r="T21" s="57" t="s">
        <v>42</v>
      </c>
      <c r="U21" s="57" t="s">
        <v>42</v>
      </c>
      <c r="V21" s="7">
        <v>2</v>
      </c>
      <c r="W21" s="7">
        <v>2</v>
      </c>
      <c r="X21" s="7">
        <v>2</v>
      </c>
      <c r="Y21" s="7">
        <v>2</v>
      </c>
      <c r="Z21" s="7">
        <v>2</v>
      </c>
      <c r="AA21" s="7">
        <v>2</v>
      </c>
      <c r="AB21" s="7">
        <v>2</v>
      </c>
      <c r="AC21" s="7">
        <v>2</v>
      </c>
      <c r="AD21" s="7">
        <v>2</v>
      </c>
      <c r="AE21" s="7">
        <v>2</v>
      </c>
      <c r="AF21" s="7">
        <v>2</v>
      </c>
      <c r="AG21" s="7">
        <v>2</v>
      </c>
      <c r="AH21" s="7">
        <v>2</v>
      </c>
      <c r="AI21" s="7">
        <v>2</v>
      </c>
      <c r="AJ21" s="7">
        <v>2</v>
      </c>
      <c r="AK21" s="7">
        <v>2</v>
      </c>
      <c r="AL21" s="7">
        <v>2</v>
      </c>
      <c r="AM21" s="7">
        <v>2</v>
      </c>
      <c r="AN21" s="7"/>
      <c r="AO21" s="7"/>
      <c r="AP21" s="7"/>
      <c r="AQ21" s="7"/>
      <c r="AR21" s="7"/>
      <c r="AS21" s="7"/>
      <c r="AT21" s="10"/>
      <c r="AU21" s="88">
        <f t="shared" si="6"/>
        <v>106</v>
      </c>
    </row>
    <row r="22" spans="1:47" ht="15">
      <c r="A22" s="50" t="s">
        <v>54</v>
      </c>
      <c r="B22" s="49" t="s">
        <v>85</v>
      </c>
      <c r="C22" s="23">
        <v>3</v>
      </c>
      <c r="D22" s="23">
        <v>3</v>
      </c>
      <c r="E22" s="23">
        <v>3</v>
      </c>
      <c r="F22" s="23">
        <v>3</v>
      </c>
      <c r="G22" s="23">
        <v>3</v>
      </c>
      <c r="H22" s="23">
        <v>3</v>
      </c>
      <c r="I22" s="23">
        <v>3</v>
      </c>
      <c r="J22" s="23">
        <v>3</v>
      </c>
      <c r="K22" s="23">
        <v>3</v>
      </c>
      <c r="L22" s="23">
        <v>3</v>
      </c>
      <c r="M22" s="23">
        <v>3</v>
      </c>
      <c r="N22" s="23">
        <v>3</v>
      </c>
      <c r="O22" s="23">
        <v>3</v>
      </c>
      <c r="P22" s="23">
        <v>3</v>
      </c>
      <c r="Q22" s="23">
        <v>3</v>
      </c>
      <c r="R22" s="30">
        <v>3</v>
      </c>
      <c r="S22" s="23"/>
      <c r="T22" s="57" t="s">
        <v>42</v>
      </c>
      <c r="U22" s="57" t="s">
        <v>42</v>
      </c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10"/>
      <c r="AU22" s="88">
        <f t="shared" si="6"/>
        <v>48</v>
      </c>
    </row>
    <row r="23" spans="1:47" ht="15">
      <c r="A23" s="64" t="s">
        <v>14</v>
      </c>
      <c r="B23" s="64" t="s">
        <v>15</v>
      </c>
      <c r="C23" s="40">
        <f aca="true" t="shared" si="7" ref="C23:S23">SUM(C24,C33,C30)</f>
        <v>7</v>
      </c>
      <c r="D23" s="40">
        <f t="shared" si="7"/>
        <v>7</v>
      </c>
      <c r="E23" s="40">
        <f t="shared" si="7"/>
        <v>7</v>
      </c>
      <c r="F23" s="40">
        <f t="shared" si="7"/>
        <v>7</v>
      </c>
      <c r="G23" s="40">
        <f t="shared" si="7"/>
        <v>7</v>
      </c>
      <c r="H23" s="40">
        <f t="shared" si="7"/>
        <v>7</v>
      </c>
      <c r="I23" s="40">
        <f t="shared" si="7"/>
        <v>7</v>
      </c>
      <c r="J23" s="40">
        <f t="shared" si="7"/>
        <v>7</v>
      </c>
      <c r="K23" s="40">
        <f t="shared" si="7"/>
        <v>7</v>
      </c>
      <c r="L23" s="40">
        <f t="shared" si="7"/>
        <v>7</v>
      </c>
      <c r="M23" s="40">
        <f t="shared" si="7"/>
        <v>7</v>
      </c>
      <c r="N23" s="40">
        <f t="shared" si="7"/>
        <v>7</v>
      </c>
      <c r="O23" s="40">
        <f t="shared" si="7"/>
        <v>7</v>
      </c>
      <c r="P23" s="40">
        <f t="shared" si="7"/>
        <v>7</v>
      </c>
      <c r="Q23" s="40">
        <f t="shared" si="7"/>
        <v>7</v>
      </c>
      <c r="R23" s="40">
        <f t="shared" si="7"/>
        <v>7</v>
      </c>
      <c r="S23" s="40">
        <f t="shared" si="7"/>
        <v>12</v>
      </c>
      <c r="T23" s="57" t="s">
        <v>42</v>
      </c>
      <c r="U23" s="57" t="s">
        <v>42</v>
      </c>
      <c r="V23" s="40">
        <f aca="true" t="shared" si="8" ref="V23:AS23">SUM(V24,V33,V30)</f>
        <v>23</v>
      </c>
      <c r="W23" s="40">
        <f t="shared" si="8"/>
        <v>23</v>
      </c>
      <c r="X23" s="40">
        <f t="shared" si="8"/>
        <v>21</v>
      </c>
      <c r="Y23" s="40">
        <f t="shared" si="8"/>
        <v>21</v>
      </c>
      <c r="Z23" s="40">
        <f t="shared" si="8"/>
        <v>21</v>
      </c>
      <c r="AA23" s="40">
        <f t="shared" si="8"/>
        <v>21</v>
      </c>
      <c r="AB23" s="40">
        <f t="shared" si="8"/>
        <v>21</v>
      </c>
      <c r="AC23" s="40">
        <f t="shared" si="8"/>
        <v>21</v>
      </c>
      <c r="AD23" s="40">
        <f t="shared" si="8"/>
        <v>22</v>
      </c>
      <c r="AE23" s="40">
        <f t="shared" si="8"/>
        <v>22</v>
      </c>
      <c r="AF23" s="40">
        <f t="shared" si="8"/>
        <v>22</v>
      </c>
      <c r="AG23" s="40">
        <f t="shared" si="8"/>
        <v>22</v>
      </c>
      <c r="AH23" s="40">
        <f t="shared" si="8"/>
        <v>22</v>
      </c>
      <c r="AI23" s="40">
        <f t="shared" si="8"/>
        <v>22</v>
      </c>
      <c r="AJ23" s="40">
        <f t="shared" si="8"/>
        <v>22</v>
      </c>
      <c r="AK23" s="40">
        <f t="shared" si="8"/>
        <v>22</v>
      </c>
      <c r="AL23" s="40">
        <f t="shared" si="8"/>
        <v>22</v>
      </c>
      <c r="AM23" s="40">
        <f t="shared" si="8"/>
        <v>22</v>
      </c>
      <c r="AN23" s="40">
        <f t="shared" si="8"/>
        <v>36</v>
      </c>
      <c r="AO23" s="40">
        <f t="shared" si="8"/>
        <v>36</v>
      </c>
      <c r="AP23" s="40">
        <f t="shared" si="8"/>
        <v>36</v>
      </c>
      <c r="AQ23" s="40">
        <f t="shared" si="8"/>
        <v>36</v>
      </c>
      <c r="AR23" s="40">
        <f t="shared" si="8"/>
        <v>36</v>
      </c>
      <c r="AS23" s="40">
        <f t="shared" si="8"/>
        <v>36</v>
      </c>
      <c r="AT23" s="61"/>
      <c r="AU23" s="62">
        <f>SUM(AU24,AU33,)</f>
        <v>514</v>
      </c>
    </row>
    <row r="24" spans="1:47" ht="54" customHeight="1">
      <c r="A24" s="51" t="s">
        <v>4</v>
      </c>
      <c r="B24" s="3" t="s">
        <v>105</v>
      </c>
      <c r="C24" s="55">
        <f>SUM(C25,C26,C27:C27)</f>
        <v>5</v>
      </c>
      <c r="D24" s="55">
        <f aca="true" t="shared" si="9" ref="D24:Q24">SUM(D25,D26,D27:D27)</f>
        <v>5</v>
      </c>
      <c r="E24" s="55">
        <f t="shared" si="9"/>
        <v>5</v>
      </c>
      <c r="F24" s="55">
        <f t="shared" si="9"/>
        <v>5</v>
      </c>
      <c r="G24" s="55">
        <f t="shared" si="9"/>
        <v>5</v>
      </c>
      <c r="H24" s="55">
        <f t="shared" si="9"/>
        <v>5</v>
      </c>
      <c r="I24" s="55">
        <f t="shared" si="9"/>
        <v>5</v>
      </c>
      <c r="J24" s="55">
        <f t="shared" si="9"/>
        <v>5</v>
      </c>
      <c r="K24" s="55">
        <f t="shared" si="9"/>
        <v>5</v>
      </c>
      <c r="L24" s="55">
        <f t="shared" si="9"/>
        <v>5</v>
      </c>
      <c r="M24" s="55">
        <f t="shared" si="9"/>
        <v>5</v>
      </c>
      <c r="N24" s="55">
        <f t="shared" si="9"/>
        <v>5</v>
      </c>
      <c r="O24" s="55">
        <f t="shared" si="9"/>
        <v>5</v>
      </c>
      <c r="P24" s="55">
        <f t="shared" si="9"/>
        <v>5</v>
      </c>
      <c r="Q24" s="55">
        <f t="shared" si="9"/>
        <v>5</v>
      </c>
      <c r="R24" s="55">
        <f>SUM(R26,R27:R27)</f>
        <v>5</v>
      </c>
      <c r="S24" s="55">
        <f>SUM(S26,S27:S27)</f>
        <v>12</v>
      </c>
      <c r="T24" s="57" t="s">
        <v>42</v>
      </c>
      <c r="U24" s="57" t="s">
        <v>42</v>
      </c>
      <c r="V24" s="55">
        <f aca="true" t="shared" si="10" ref="V24:AM24">SUM(V25,V26,V27:V27)</f>
        <v>13</v>
      </c>
      <c r="W24" s="55">
        <f t="shared" si="10"/>
        <v>13</v>
      </c>
      <c r="X24" s="55">
        <f t="shared" si="10"/>
        <v>12</v>
      </c>
      <c r="Y24" s="55">
        <f t="shared" si="10"/>
        <v>12</v>
      </c>
      <c r="Z24" s="55">
        <f t="shared" si="10"/>
        <v>12</v>
      </c>
      <c r="AA24" s="55">
        <f t="shared" si="10"/>
        <v>12</v>
      </c>
      <c r="AB24" s="55">
        <f t="shared" si="10"/>
        <v>12</v>
      </c>
      <c r="AC24" s="55">
        <f t="shared" si="10"/>
        <v>12</v>
      </c>
      <c r="AD24" s="55">
        <f t="shared" si="10"/>
        <v>12</v>
      </c>
      <c r="AE24" s="55">
        <f t="shared" si="10"/>
        <v>12</v>
      </c>
      <c r="AF24" s="55">
        <f t="shared" si="10"/>
        <v>12</v>
      </c>
      <c r="AG24" s="55">
        <f t="shared" si="10"/>
        <v>12</v>
      </c>
      <c r="AH24" s="55">
        <f t="shared" si="10"/>
        <v>12</v>
      </c>
      <c r="AI24" s="55">
        <f t="shared" si="10"/>
        <v>12</v>
      </c>
      <c r="AJ24" s="55">
        <f t="shared" si="10"/>
        <v>12</v>
      </c>
      <c r="AK24" s="55">
        <f t="shared" si="10"/>
        <v>12</v>
      </c>
      <c r="AL24" s="55">
        <f t="shared" si="10"/>
        <v>12</v>
      </c>
      <c r="AM24" s="55">
        <f t="shared" si="10"/>
        <v>12</v>
      </c>
      <c r="AN24" s="55">
        <f>SUM(AN26,AN27:AN27,AN28,AN29)</f>
        <v>36</v>
      </c>
      <c r="AO24" s="55">
        <f>SUM(AO26,AO27:AO27,AO28,AO29)</f>
        <v>36</v>
      </c>
      <c r="AP24" s="55">
        <f>SUM(AP26,AP27:AP27,AP28,AP29)</f>
        <v>36</v>
      </c>
      <c r="AQ24" s="55">
        <f>SUM(AQ26,AQ27:AQ27,AQ28,AQ29)</f>
        <v>0</v>
      </c>
      <c r="AR24" s="55">
        <f>SUM(AR26,AR27:AR27,AR28,AR29)</f>
        <v>0</v>
      </c>
      <c r="AS24" s="55">
        <f>SUM(AS25:AS27,AS28:AS29)</f>
        <v>24</v>
      </c>
      <c r="AT24" s="65"/>
      <c r="AU24" s="56">
        <f>SUM(AU25:AU27)</f>
        <v>322</v>
      </c>
    </row>
    <row r="25" spans="1:47" ht="35.25" customHeight="1">
      <c r="A25" s="50" t="s">
        <v>5</v>
      </c>
      <c r="B25" s="49" t="s">
        <v>106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57" t="s">
        <v>42</v>
      </c>
      <c r="U25" s="57" t="s">
        <v>42</v>
      </c>
      <c r="V25" s="7">
        <v>4</v>
      </c>
      <c r="W25" s="7">
        <v>4</v>
      </c>
      <c r="X25" s="7">
        <v>4</v>
      </c>
      <c r="Y25" s="7">
        <v>4</v>
      </c>
      <c r="Z25" s="7">
        <v>4</v>
      </c>
      <c r="AA25" s="7">
        <v>4</v>
      </c>
      <c r="AB25" s="7">
        <v>4</v>
      </c>
      <c r="AC25" s="7">
        <v>4</v>
      </c>
      <c r="AD25" s="7">
        <v>4</v>
      </c>
      <c r="AE25" s="7">
        <v>4</v>
      </c>
      <c r="AF25" s="7">
        <v>4</v>
      </c>
      <c r="AG25" s="7">
        <v>4</v>
      </c>
      <c r="AH25" s="7">
        <v>4</v>
      </c>
      <c r="AI25" s="7">
        <v>4</v>
      </c>
      <c r="AJ25" s="7">
        <v>4</v>
      </c>
      <c r="AK25" s="7">
        <v>4</v>
      </c>
      <c r="AL25" s="7">
        <v>4</v>
      </c>
      <c r="AM25" s="23">
        <v>4</v>
      </c>
      <c r="AN25" s="7"/>
      <c r="AO25" s="7"/>
      <c r="AP25" s="7"/>
      <c r="AQ25" s="7"/>
      <c r="AR25" s="7"/>
      <c r="AS25" s="90">
        <v>4</v>
      </c>
      <c r="AT25" s="10"/>
      <c r="AU25" s="88">
        <f>SUM(C25:S25,V25:AS25)</f>
        <v>76</v>
      </c>
    </row>
    <row r="26" spans="1:47" ht="51" customHeight="1">
      <c r="A26" s="52" t="s">
        <v>22</v>
      </c>
      <c r="B26" s="49" t="s">
        <v>107</v>
      </c>
      <c r="C26" s="7">
        <v>5</v>
      </c>
      <c r="D26" s="7">
        <v>5</v>
      </c>
      <c r="E26" s="7">
        <v>5</v>
      </c>
      <c r="F26" s="7">
        <v>5</v>
      </c>
      <c r="G26" s="7">
        <v>5</v>
      </c>
      <c r="H26" s="7">
        <v>5</v>
      </c>
      <c r="I26" s="7">
        <v>5</v>
      </c>
      <c r="J26" s="7">
        <v>5</v>
      </c>
      <c r="K26" s="7">
        <v>5</v>
      </c>
      <c r="L26" s="7">
        <v>5</v>
      </c>
      <c r="M26" s="7">
        <v>5</v>
      </c>
      <c r="N26" s="7">
        <v>5</v>
      </c>
      <c r="O26" s="7">
        <v>5</v>
      </c>
      <c r="P26" s="7">
        <v>5</v>
      </c>
      <c r="Q26" s="7">
        <v>5</v>
      </c>
      <c r="R26" s="7">
        <v>5</v>
      </c>
      <c r="S26" s="31">
        <v>12</v>
      </c>
      <c r="T26" s="57" t="s">
        <v>42</v>
      </c>
      <c r="U26" s="57" t="s">
        <v>42</v>
      </c>
      <c r="V26" s="23">
        <v>5</v>
      </c>
      <c r="W26" s="23">
        <v>5</v>
      </c>
      <c r="X26" s="23">
        <v>4</v>
      </c>
      <c r="Y26" s="7">
        <v>4</v>
      </c>
      <c r="Z26" s="7">
        <v>4</v>
      </c>
      <c r="AA26" s="7">
        <v>4</v>
      </c>
      <c r="AB26" s="7">
        <v>4</v>
      </c>
      <c r="AC26" s="7">
        <v>4</v>
      </c>
      <c r="AD26" s="7">
        <v>4</v>
      </c>
      <c r="AE26" s="7">
        <v>4</v>
      </c>
      <c r="AF26" s="7">
        <v>4</v>
      </c>
      <c r="AG26" s="7">
        <v>4</v>
      </c>
      <c r="AH26" s="7">
        <v>4</v>
      </c>
      <c r="AI26" s="7">
        <v>4</v>
      </c>
      <c r="AJ26" s="7">
        <v>4</v>
      </c>
      <c r="AK26" s="7">
        <v>4</v>
      </c>
      <c r="AL26" s="7">
        <v>4</v>
      </c>
      <c r="AM26" s="7">
        <v>4</v>
      </c>
      <c r="AN26" s="7"/>
      <c r="AO26" s="7"/>
      <c r="AP26" s="7"/>
      <c r="AQ26" s="7"/>
      <c r="AR26" s="7"/>
      <c r="AS26" s="90">
        <v>4</v>
      </c>
      <c r="AT26" s="10"/>
      <c r="AU26" s="33">
        <f aca="true" t="shared" si="11" ref="AU26:AU37">SUM(C26:S26,V26:AS26)</f>
        <v>170</v>
      </c>
    </row>
    <row r="27" spans="1:47" ht="36.75" customHeight="1">
      <c r="A27" s="52" t="s">
        <v>52</v>
      </c>
      <c r="B27" s="49" t="s">
        <v>108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57" t="s">
        <v>42</v>
      </c>
      <c r="U27" s="57" t="s">
        <v>42</v>
      </c>
      <c r="V27" s="7">
        <v>4</v>
      </c>
      <c r="W27" s="7">
        <v>4</v>
      </c>
      <c r="X27" s="7">
        <v>4</v>
      </c>
      <c r="Y27" s="7">
        <v>4</v>
      </c>
      <c r="Z27" s="7">
        <v>4</v>
      </c>
      <c r="AA27" s="7">
        <v>4</v>
      </c>
      <c r="AB27" s="7">
        <v>4</v>
      </c>
      <c r="AC27" s="7">
        <v>4</v>
      </c>
      <c r="AD27" s="7">
        <v>4</v>
      </c>
      <c r="AE27" s="7">
        <v>4</v>
      </c>
      <c r="AF27" s="7">
        <v>4</v>
      </c>
      <c r="AG27" s="7">
        <v>4</v>
      </c>
      <c r="AH27" s="7">
        <v>4</v>
      </c>
      <c r="AI27" s="7">
        <v>4</v>
      </c>
      <c r="AJ27" s="7">
        <v>4</v>
      </c>
      <c r="AK27" s="7">
        <v>4</v>
      </c>
      <c r="AL27" s="7">
        <v>4</v>
      </c>
      <c r="AM27" s="23">
        <v>4</v>
      </c>
      <c r="AN27" s="7"/>
      <c r="AO27" s="7"/>
      <c r="AP27" s="7"/>
      <c r="AQ27" s="7"/>
      <c r="AR27" s="7"/>
      <c r="AS27" s="90">
        <v>4</v>
      </c>
      <c r="AT27" s="10"/>
      <c r="AU27" s="88">
        <f t="shared" si="11"/>
        <v>76</v>
      </c>
    </row>
    <row r="28" spans="1:47" ht="23.25" customHeight="1">
      <c r="A28" s="83" t="s">
        <v>9</v>
      </c>
      <c r="B28" s="81" t="s">
        <v>11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57" t="s">
        <v>42</v>
      </c>
      <c r="U28" s="57" t="s">
        <v>42</v>
      </c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5">
        <v>36</v>
      </c>
      <c r="AO28" s="39"/>
      <c r="AP28" s="39"/>
      <c r="AQ28" s="39"/>
      <c r="AR28" s="39"/>
      <c r="AS28" s="39"/>
      <c r="AT28" s="82"/>
      <c r="AU28" s="54">
        <f t="shared" si="11"/>
        <v>36</v>
      </c>
    </row>
    <row r="29" spans="1:47" ht="24.75" customHeight="1">
      <c r="A29" s="83" t="s">
        <v>7</v>
      </c>
      <c r="B29" s="80" t="s">
        <v>88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57" t="s">
        <v>42</v>
      </c>
      <c r="U29" s="57" t="s">
        <v>42</v>
      </c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42">
        <v>36</v>
      </c>
      <c r="AP29" s="35">
        <v>36</v>
      </c>
      <c r="AQ29" s="39"/>
      <c r="AR29" s="39"/>
      <c r="AS29" s="86">
        <v>12</v>
      </c>
      <c r="AT29" s="82"/>
      <c r="AU29" s="54">
        <f>SUM(C29:S29,V29:AR29)</f>
        <v>72</v>
      </c>
    </row>
    <row r="30" spans="1:47" ht="48.75" customHeight="1">
      <c r="A30" s="51" t="s">
        <v>89</v>
      </c>
      <c r="B30" s="3" t="s">
        <v>90</v>
      </c>
      <c r="C30" s="55">
        <f>SUM(C32,C31)</f>
        <v>2</v>
      </c>
      <c r="D30" s="55">
        <f aca="true" t="shared" si="12" ref="D30:S30">SUM(D32,D31)</f>
        <v>2</v>
      </c>
      <c r="E30" s="55">
        <f t="shared" si="12"/>
        <v>2</v>
      </c>
      <c r="F30" s="55">
        <f t="shared" si="12"/>
        <v>2</v>
      </c>
      <c r="G30" s="55">
        <f t="shared" si="12"/>
        <v>2</v>
      </c>
      <c r="H30" s="55">
        <f t="shared" si="12"/>
        <v>2</v>
      </c>
      <c r="I30" s="55">
        <f t="shared" si="12"/>
        <v>2</v>
      </c>
      <c r="J30" s="55">
        <f t="shared" si="12"/>
        <v>2</v>
      </c>
      <c r="K30" s="55">
        <f t="shared" si="12"/>
        <v>2</v>
      </c>
      <c r="L30" s="55">
        <f t="shared" si="12"/>
        <v>2</v>
      </c>
      <c r="M30" s="55">
        <f t="shared" si="12"/>
        <v>2</v>
      </c>
      <c r="N30" s="55">
        <f t="shared" si="12"/>
        <v>2</v>
      </c>
      <c r="O30" s="55">
        <f t="shared" si="12"/>
        <v>2</v>
      </c>
      <c r="P30" s="55">
        <f t="shared" si="12"/>
        <v>2</v>
      </c>
      <c r="Q30" s="55">
        <f t="shared" si="12"/>
        <v>2</v>
      </c>
      <c r="R30" s="55">
        <f t="shared" si="12"/>
        <v>2</v>
      </c>
      <c r="S30" s="55">
        <f t="shared" si="12"/>
        <v>0</v>
      </c>
      <c r="T30" s="57" t="s">
        <v>42</v>
      </c>
      <c r="U30" s="57" t="s">
        <v>42</v>
      </c>
      <c r="V30" s="55">
        <f aca="true" t="shared" si="13" ref="V30:AS30">SUM(V32,V31)</f>
        <v>4</v>
      </c>
      <c r="W30" s="55">
        <f t="shared" si="13"/>
        <v>4</v>
      </c>
      <c r="X30" s="55">
        <f t="shared" si="13"/>
        <v>3</v>
      </c>
      <c r="Y30" s="55">
        <f t="shared" si="13"/>
        <v>3</v>
      </c>
      <c r="Z30" s="55">
        <f t="shared" si="13"/>
        <v>3</v>
      </c>
      <c r="AA30" s="55">
        <f t="shared" si="13"/>
        <v>3</v>
      </c>
      <c r="AB30" s="55">
        <f t="shared" si="13"/>
        <v>3</v>
      </c>
      <c r="AC30" s="55">
        <f t="shared" si="13"/>
        <v>3</v>
      </c>
      <c r="AD30" s="55">
        <f t="shared" si="13"/>
        <v>4</v>
      </c>
      <c r="AE30" s="55">
        <f t="shared" si="13"/>
        <v>4</v>
      </c>
      <c r="AF30" s="55">
        <f t="shared" si="13"/>
        <v>4</v>
      </c>
      <c r="AG30" s="55">
        <f t="shared" si="13"/>
        <v>4</v>
      </c>
      <c r="AH30" s="55">
        <f t="shared" si="13"/>
        <v>4</v>
      </c>
      <c r="AI30" s="55">
        <f t="shared" si="13"/>
        <v>4</v>
      </c>
      <c r="AJ30" s="55">
        <f t="shared" si="13"/>
        <v>4</v>
      </c>
      <c r="AK30" s="55">
        <f t="shared" si="13"/>
        <v>4</v>
      </c>
      <c r="AL30" s="55">
        <f t="shared" si="13"/>
        <v>4</v>
      </c>
      <c r="AM30" s="55">
        <f t="shared" si="13"/>
        <v>4</v>
      </c>
      <c r="AN30" s="55">
        <f t="shared" si="13"/>
        <v>0</v>
      </c>
      <c r="AO30" s="55">
        <f t="shared" si="13"/>
        <v>0</v>
      </c>
      <c r="AP30" s="55">
        <f t="shared" si="13"/>
        <v>0</v>
      </c>
      <c r="AQ30" s="55">
        <f t="shared" si="13"/>
        <v>0</v>
      </c>
      <c r="AR30" s="55">
        <f t="shared" si="13"/>
        <v>0</v>
      </c>
      <c r="AS30" s="55">
        <f t="shared" si="13"/>
        <v>0</v>
      </c>
      <c r="AT30" s="55">
        <f>SUM(AT32,)</f>
        <v>0</v>
      </c>
      <c r="AU30" s="56">
        <f t="shared" si="11"/>
        <v>98</v>
      </c>
    </row>
    <row r="31" spans="1:47" ht="60" customHeight="1">
      <c r="A31" s="52" t="s">
        <v>119</v>
      </c>
      <c r="B31" s="49" t="s">
        <v>120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7" t="s">
        <v>42</v>
      </c>
      <c r="U31" s="57" t="s">
        <v>42</v>
      </c>
      <c r="V31" s="58">
        <v>2</v>
      </c>
      <c r="W31" s="58">
        <v>2</v>
      </c>
      <c r="X31" s="58">
        <v>1</v>
      </c>
      <c r="Y31" s="58">
        <v>1</v>
      </c>
      <c r="Z31" s="58">
        <v>1</v>
      </c>
      <c r="AA31" s="58">
        <v>1</v>
      </c>
      <c r="AB31" s="58">
        <v>1</v>
      </c>
      <c r="AC31" s="58">
        <v>1</v>
      </c>
      <c r="AD31" s="58">
        <v>2</v>
      </c>
      <c r="AE31" s="58">
        <v>2</v>
      </c>
      <c r="AF31" s="58">
        <v>2</v>
      </c>
      <c r="AG31" s="58">
        <v>2</v>
      </c>
      <c r="AH31" s="58">
        <v>2</v>
      </c>
      <c r="AI31" s="58">
        <v>2</v>
      </c>
      <c r="AJ31" s="58">
        <v>2</v>
      </c>
      <c r="AK31" s="58">
        <v>2</v>
      </c>
      <c r="AL31" s="58">
        <v>2</v>
      </c>
      <c r="AM31" s="58">
        <v>2</v>
      </c>
      <c r="AN31" s="58"/>
      <c r="AO31" s="58"/>
      <c r="AP31" s="58"/>
      <c r="AQ31" s="58"/>
      <c r="AR31" s="58"/>
      <c r="AS31" s="58"/>
      <c r="AT31" s="58"/>
      <c r="AU31" s="88">
        <f t="shared" si="11"/>
        <v>30</v>
      </c>
    </row>
    <row r="32" spans="1:47" ht="67.5" customHeight="1">
      <c r="A32" s="52" t="s">
        <v>110</v>
      </c>
      <c r="B32" s="49" t="s">
        <v>111</v>
      </c>
      <c r="C32" s="23">
        <v>2</v>
      </c>
      <c r="D32" s="23">
        <v>2</v>
      </c>
      <c r="E32" s="23">
        <v>2</v>
      </c>
      <c r="F32" s="23">
        <v>2</v>
      </c>
      <c r="G32" s="23">
        <v>2</v>
      </c>
      <c r="H32" s="23">
        <v>2</v>
      </c>
      <c r="I32" s="23">
        <v>2</v>
      </c>
      <c r="J32" s="23">
        <v>2</v>
      </c>
      <c r="K32" s="23">
        <v>2</v>
      </c>
      <c r="L32" s="23">
        <v>2</v>
      </c>
      <c r="M32" s="23">
        <v>2</v>
      </c>
      <c r="N32" s="23">
        <v>2</v>
      </c>
      <c r="O32" s="23">
        <v>2</v>
      </c>
      <c r="P32" s="23">
        <v>2</v>
      </c>
      <c r="Q32" s="23">
        <v>2</v>
      </c>
      <c r="R32" s="23">
        <v>2</v>
      </c>
      <c r="S32" s="58"/>
      <c r="T32" s="57" t="s">
        <v>42</v>
      </c>
      <c r="U32" s="57" t="s">
        <v>42</v>
      </c>
      <c r="V32" s="23">
        <v>2</v>
      </c>
      <c r="W32" s="23">
        <v>2</v>
      </c>
      <c r="X32" s="23">
        <v>2</v>
      </c>
      <c r="Y32" s="23">
        <v>2</v>
      </c>
      <c r="Z32" s="23">
        <v>2</v>
      </c>
      <c r="AA32" s="23">
        <v>2</v>
      </c>
      <c r="AB32" s="23">
        <v>2</v>
      </c>
      <c r="AC32" s="23">
        <v>2</v>
      </c>
      <c r="AD32" s="23">
        <v>2</v>
      </c>
      <c r="AE32" s="23">
        <v>2</v>
      </c>
      <c r="AF32" s="23">
        <v>2</v>
      </c>
      <c r="AG32" s="23">
        <v>2</v>
      </c>
      <c r="AH32" s="23">
        <v>2</v>
      </c>
      <c r="AI32" s="23">
        <v>2</v>
      </c>
      <c r="AJ32" s="23">
        <v>2</v>
      </c>
      <c r="AK32" s="23">
        <v>2</v>
      </c>
      <c r="AL32" s="23">
        <v>2</v>
      </c>
      <c r="AM32" s="23">
        <v>2</v>
      </c>
      <c r="AN32" s="58"/>
      <c r="AO32" s="23"/>
      <c r="AP32" s="23"/>
      <c r="AQ32" s="23"/>
      <c r="AR32" s="23"/>
      <c r="AS32" s="23"/>
      <c r="AT32" s="23"/>
      <c r="AU32" s="88">
        <f t="shared" si="11"/>
        <v>68</v>
      </c>
    </row>
    <row r="33" spans="1:47" ht="48" customHeight="1">
      <c r="A33" s="51" t="s">
        <v>112</v>
      </c>
      <c r="B33" s="3" t="s">
        <v>113</v>
      </c>
      <c r="C33" s="55">
        <f>SUM(C34,C35:C35)</f>
        <v>0</v>
      </c>
      <c r="D33" s="55">
        <f aca="true" t="shared" si="14" ref="D33:S33">SUM(D34,D35:D35)</f>
        <v>0</v>
      </c>
      <c r="E33" s="55">
        <f t="shared" si="14"/>
        <v>0</v>
      </c>
      <c r="F33" s="55">
        <f t="shared" si="14"/>
        <v>0</v>
      </c>
      <c r="G33" s="55">
        <f t="shared" si="14"/>
        <v>0</v>
      </c>
      <c r="H33" s="55">
        <f t="shared" si="14"/>
        <v>0</v>
      </c>
      <c r="I33" s="55">
        <f t="shared" si="14"/>
        <v>0</v>
      </c>
      <c r="J33" s="55">
        <f t="shared" si="14"/>
        <v>0</v>
      </c>
      <c r="K33" s="55">
        <f t="shared" si="14"/>
        <v>0</v>
      </c>
      <c r="L33" s="55">
        <f t="shared" si="14"/>
        <v>0</v>
      </c>
      <c r="M33" s="55">
        <f t="shared" si="14"/>
        <v>0</v>
      </c>
      <c r="N33" s="55">
        <f t="shared" si="14"/>
        <v>0</v>
      </c>
      <c r="O33" s="55">
        <f t="shared" si="14"/>
        <v>0</v>
      </c>
      <c r="P33" s="55">
        <f t="shared" si="14"/>
        <v>0</v>
      </c>
      <c r="Q33" s="55">
        <f t="shared" si="14"/>
        <v>0</v>
      </c>
      <c r="R33" s="55">
        <f t="shared" si="14"/>
        <v>0</v>
      </c>
      <c r="S33" s="55">
        <f t="shared" si="14"/>
        <v>0</v>
      </c>
      <c r="T33" s="57" t="s">
        <v>42</v>
      </c>
      <c r="U33" s="57" t="s">
        <v>42</v>
      </c>
      <c r="V33" s="55">
        <f aca="true" t="shared" si="15" ref="V33:AO33">SUM(V34,V35:V35)</f>
        <v>6</v>
      </c>
      <c r="W33" s="55">
        <f t="shared" si="15"/>
        <v>6</v>
      </c>
      <c r="X33" s="55">
        <f t="shared" si="15"/>
        <v>6</v>
      </c>
      <c r="Y33" s="55">
        <f t="shared" si="15"/>
        <v>6</v>
      </c>
      <c r="Z33" s="55">
        <f t="shared" si="15"/>
        <v>6</v>
      </c>
      <c r="AA33" s="55">
        <f t="shared" si="15"/>
        <v>6</v>
      </c>
      <c r="AB33" s="55">
        <f t="shared" si="15"/>
        <v>6</v>
      </c>
      <c r="AC33" s="55">
        <f t="shared" si="15"/>
        <v>6</v>
      </c>
      <c r="AD33" s="55">
        <f t="shared" si="15"/>
        <v>6</v>
      </c>
      <c r="AE33" s="55">
        <f t="shared" si="15"/>
        <v>6</v>
      </c>
      <c r="AF33" s="55">
        <f t="shared" si="15"/>
        <v>6</v>
      </c>
      <c r="AG33" s="55">
        <f t="shared" si="15"/>
        <v>6</v>
      </c>
      <c r="AH33" s="55">
        <f t="shared" si="15"/>
        <v>6</v>
      </c>
      <c r="AI33" s="55">
        <f t="shared" si="15"/>
        <v>6</v>
      </c>
      <c r="AJ33" s="55">
        <f t="shared" si="15"/>
        <v>6</v>
      </c>
      <c r="AK33" s="55">
        <f t="shared" si="15"/>
        <v>6</v>
      </c>
      <c r="AL33" s="55">
        <f t="shared" si="15"/>
        <v>6</v>
      </c>
      <c r="AM33" s="55">
        <f t="shared" si="15"/>
        <v>6</v>
      </c>
      <c r="AN33" s="55">
        <f t="shared" si="15"/>
        <v>0</v>
      </c>
      <c r="AO33" s="55">
        <f t="shared" si="15"/>
        <v>0</v>
      </c>
      <c r="AP33" s="55">
        <f>SUM(AP34,AP35:AP35,AP36)</f>
        <v>0</v>
      </c>
      <c r="AQ33" s="55">
        <f>SUM(AQ34,AQ35:AQ35,AQ36)</f>
        <v>36</v>
      </c>
      <c r="AR33" s="55">
        <f>SUM(AR34,AR35:AR35,AR36)</f>
        <v>36</v>
      </c>
      <c r="AS33" s="55">
        <f>SUM(AS34,AS35:AS35,AS36)</f>
        <v>12</v>
      </c>
      <c r="AT33" s="55">
        <f>SUM(AT34,AT35:AT35)</f>
        <v>0</v>
      </c>
      <c r="AU33" s="56">
        <f t="shared" si="11"/>
        <v>192</v>
      </c>
    </row>
    <row r="34" spans="1:47" ht="65.25" customHeight="1">
      <c r="A34" s="53" t="s">
        <v>114</v>
      </c>
      <c r="B34" s="49" t="s">
        <v>115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23"/>
      <c r="T34" s="57" t="s">
        <v>42</v>
      </c>
      <c r="U34" s="57" t="s">
        <v>42</v>
      </c>
      <c r="V34" s="23">
        <v>6</v>
      </c>
      <c r="W34" s="23">
        <v>6</v>
      </c>
      <c r="X34" s="23">
        <v>6</v>
      </c>
      <c r="Y34" s="23">
        <v>6</v>
      </c>
      <c r="Z34" s="23">
        <v>6</v>
      </c>
      <c r="AA34" s="23">
        <v>6</v>
      </c>
      <c r="AB34" s="23">
        <v>6</v>
      </c>
      <c r="AC34" s="23">
        <v>6</v>
      </c>
      <c r="AD34" s="23">
        <v>6</v>
      </c>
      <c r="AE34" s="23">
        <v>6</v>
      </c>
      <c r="AF34" s="23">
        <v>6</v>
      </c>
      <c r="AG34" s="23">
        <v>6</v>
      </c>
      <c r="AH34" s="23">
        <v>6</v>
      </c>
      <c r="AI34" s="23">
        <v>6</v>
      </c>
      <c r="AJ34" s="23">
        <v>6</v>
      </c>
      <c r="AK34" s="23">
        <v>6</v>
      </c>
      <c r="AL34" s="23">
        <v>6</v>
      </c>
      <c r="AM34" s="23">
        <v>6</v>
      </c>
      <c r="AN34" s="23"/>
      <c r="AO34" s="7"/>
      <c r="AP34" s="7"/>
      <c r="AQ34" s="7"/>
      <c r="AR34" s="7"/>
      <c r="AS34" s="7"/>
      <c r="AT34" s="7"/>
      <c r="AU34" s="33">
        <f t="shared" si="11"/>
        <v>108</v>
      </c>
    </row>
    <row r="35" spans="1:47" ht="21" customHeight="1">
      <c r="A35" s="4" t="s">
        <v>146</v>
      </c>
      <c r="B35" s="80" t="s">
        <v>11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57" t="s">
        <v>42</v>
      </c>
      <c r="U35" s="57" t="s">
        <v>42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0</v>
      </c>
      <c r="AE35" s="39">
        <v>0</v>
      </c>
      <c r="AF35" s="39">
        <v>0</v>
      </c>
      <c r="AG35" s="39">
        <v>0</v>
      </c>
      <c r="AH35" s="39">
        <v>0</v>
      </c>
      <c r="AI35" s="39">
        <v>0</v>
      </c>
      <c r="AJ35" s="39">
        <v>0</v>
      </c>
      <c r="AK35" s="39">
        <v>0</v>
      </c>
      <c r="AL35" s="39">
        <v>0</v>
      </c>
      <c r="AM35" s="39">
        <v>0</v>
      </c>
      <c r="AN35" s="39">
        <v>0</v>
      </c>
      <c r="AO35" s="39">
        <v>0</v>
      </c>
      <c r="AP35" s="39">
        <v>0</v>
      </c>
      <c r="AQ35" s="35">
        <v>36</v>
      </c>
      <c r="AR35" s="39">
        <v>0</v>
      </c>
      <c r="AS35" s="39">
        <v>0</v>
      </c>
      <c r="AT35" s="39"/>
      <c r="AU35" s="41">
        <f t="shared" si="11"/>
        <v>36</v>
      </c>
    </row>
    <row r="36" spans="1:47" ht="21" customHeight="1">
      <c r="A36" s="4" t="s">
        <v>147</v>
      </c>
      <c r="B36" s="80" t="s">
        <v>88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57" t="s">
        <v>42</v>
      </c>
      <c r="U36" s="57" t="s">
        <v>42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5">
        <v>36</v>
      </c>
      <c r="AS36" s="86">
        <v>12</v>
      </c>
      <c r="AT36" s="39"/>
      <c r="AU36" s="41">
        <f t="shared" si="11"/>
        <v>48</v>
      </c>
    </row>
    <row r="37" spans="1:47" ht="15">
      <c r="A37" s="11" t="s">
        <v>43</v>
      </c>
      <c r="B37" s="12" t="s">
        <v>10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2">
        <f>SUM(S23,S16,S11)</f>
        <v>36</v>
      </c>
      <c r="T37" s="57" t="s">
        <v>42</v>
      </c>
      <c r="U37" s="57" t="s">
        <v>42</v>
      </c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2">
        <f>SUM(AS23,AS16,AS11)</f>
        <v>36</v>
      </c>
      <c r="AT37" s="11"/>
      <c r="AU37" s="32">
        <f t="shared" si="11"/>
        <v>72</v>
      </c>
    </row>
    <row r="38" spans="1:47" ht="15">
      <c r="A38" s="11"/>
      <c r="B38" s="12" t="s">
        <v>44</v>
      </c>
      <c r="C38" s="11">
        <f>SUM(C23,C16,C11,C9)</f>
        <v>36</v>
      </c>
      <c r="D38" s="11">
        <f aca="true" t="shared" si="16" ref="D38:S38">SUM(D23,D16,D11,D9)</f>
        <v>36</v>
      </c>
      <c r="E38" s="11">
        <f t="shared" si="16"/>
        <v>36</v>
      </c>
      <c r="F38" s="11">
        <f t="shared" si="16"/>
        <v>36</v>
      </c>
      <c r="G38" s="11">
        <f t="shared" si="16"/>
        <v>36</v>
      </c>
      <c r="H38" s="11">
        <f t="shared" si="16"/>
        <v>36</v>
      </c>
      <c r="I38" s="11">
        <f t="shared" si="16"/>
        <v>36</v>
      </c>
      <c r="J38" s="11">
        <f t="shared" si="16"/>
        <v>36</v>
      </c>
      <c r="K38" s="11">
        <f t="shared" si="16"/>
        <v>36</v>
      </c>
      <c r="L38" s="11">
        <f t="shared" si="16"/>
        <v>36</v>
      </c>
      <c r="M38" s="11">
        <f t="shared" si="16"/>
        <v>36</v>
      </c>
      <c r="N38" s="11">
        <f t="shared" si="16"/>
        <v>36</v>
      </c>
      <c r="O38" s="11">
        <f t="shared" si="16"/>
        <v>36</v>
      </c>
      <c r="P38" s="11">
        <f t="shared" si="16"/>
        <v>36</v>
      </c>
      <c r="Q38" s="11">
        <f t="shared" si="16"/>
        <v>36</v>
      </c>
      <c r="R38" s="11">
        <f t="shared" si="16"/>
        <v>36</v>
      </c>
      <c r="S38" s="11">
        <f t="shared" si="16"/>
        <v>36</v>
      </c>
      <c r="T38" s="57" t="s">
        <v>42</v>
      </c>
      <c r="U38" s="57" t="s">
        <v>42</v>
      </c>
      <c r="V38" s="11">
        <f aca="true" t="shared" si="17" ref="V38:AR38">SUM(V23,V16,V11,)</f>
        <v>36</v>
      </c>
      <c r="W38" s="11">
        <f t="shared" si="17"/>
        <v>36</v>
      </c>
      <c r="X38" s="11">
        <f t="shared" si="17"/>
        <v>36</v>
      </c>
      <c r="Y38" s="11">
        <f t="shared" si="17"/>
        <v>36</v>
      </c>
      <c r="Z38" s="11">
        <f t="shared" si="17"/>
        <v>36</v>
      </c>
      <c r="AA38" s="11">
        <f t="shared" si="17"/>
        <v>36</v>
      </c>
      <c r="AB38" s="11">
        <f t="shared" si="17"/>
        <v>36</v>
      </c>
      <c r="AC38" s="11">
        <f t="shared" si="17"/>
        <v>36</v>
      </c>
      <c r="AD38" s="11">
        <f t="shared" si="17"/>
        <v>36</v>
      </c>
      <c r="AE38" s="11">
        <f t="shared" si="17"/>
        <v>36</v>
      </c>
      <c r="AF38" s="11">
        <f t="shared" si="17"/>
        <v>36</v>
      </c>
      <c r="AG38" s="11">
        <f t="shared" si="17"/>
        <v>36</v>
      </c>
      <c r="AH38" s="11">
        <f t="shared" si="17"/>
        <v>36</v>
      </c>
      <c r="AI38" s="11">
        <f t="shared" si="17"/>
        <v>36</v>
      </c>
      <c r="AJ38" s="11">
        <f t="shared" si="17"/>
        <v>36</v>
      </c>
      <c r="AK38" s="11">
        <f t="shared" si="17"/>
        <v>36</v>
      </c>
      <c r="AL38" s="11">
        <f t="shared" si="17"/>
        <v>36</v>
      </c>
      <c r="AM38" s="11">
        <f t="shared" si="17"/>
        <v>36</v>
      </c>
      <c r="AN38" s="11">
        <f t="shared" si="17"/>
        <v>36</v>
      </c>
      <c r="AO38" s="11">
        <f t="shared" si="17"/>
        <v>36</v>
      </c>
      <c r="AP38" s="11">
        <f t="shared" si="17"/>
        <v>36</v>
      </c>
      <c r="AQ38" s="11">
        <f t="shared" si="17"/>
        <v>36</v>
      </c>
      <c r="AR38" s="11">
        <f t="shared" si="17"/>
        <v>36</v>
      </c>
      <c r="AS38" s="11">
        <f>SUM(AS37)</f>
        <v>36</v>
      </c>
      <c r="AT38" s="11"/>
      <c r="AU38" s="32">
        <f>SUM(C38:S38,V38:AS38)</f>
        <v>1476</v>
      </c>
    </row>
    <row r="39" spans="1:47" ht="23.25" customHeight="1">
      <c r="A39" s="7"/>
      <c r="B39" s="7"/>
      <c r="C39" s="101" t="s">
        <v>46</v>
      </c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</row>
    <row r="40" spans="1:47" ht="15">
      <c r="A40" s="7"/>
      <c r="B40" s="7"/>
      <c r="C40" s="24">
        <v>1</v>
      </c>
      <c r="D40" s="24">
        <v>2</v>
      </c>
      <c r="E40" s="24">
        <v>3</v>
      </c>
      <c r="F40" s="24">
        <v>4</v>
      </c>
      <c r="G40" s="24">
        <v>5</v>
      </c>
      <c r="H40" s="24">
        <v>6</v>
      </c>
      <c r="I40" s="24">
        <v>7</v>
      </c>
      <c r="J40" s="24">
        <v>8</v>
      </c>
      <c r="K40" s="24">
        <v>9</v>
      </c>
      <c r="L40" s="24">
        <v>10</v>
      </c>
      <c r="M40" s="24">
        <v>11</v>
      </c>
      <c r="N40" s="24">
        <v>12</v>
      </c>
      <c r="O40" s="24">
        <v>13</v>
      </c>
      <c r="P40" s="24">
        <v>14</v>
      </c>
      <c r="Q40" s="24">
        <v>15</v>
      </c>
      <c r="R40" s="24">
        <v>16</v>
      </c>
      <c r="S40" s="24">
        <v>17</v>
      </c>
      <c r="T40" s="24">
        <v>18</v>
      </c>
      <c r="U40" s="24">
        <v>19</v>
      </c>
      <c r="V40" s="24">
        <v>20</v>
      </c>
      <c r="W40" s="24">
        <v>21</v>
      </c>
      <c r="X40" s="24">
        <v>22</v>
      </c>
      <c r="Y40" s="24">
        <v>23</v>
      </c>
      <c r="Z40" s="24">
        <v>24</v>
      </c>
      <c r="AA40" s="24">
        <v>25</v>
      </c>
      <c r="AB40" s="24">
        <v>26</v>
      </c>
      <c r="AC40" s="24">
        <v>27</v>
      </c>
      <c r="AD40" s="24">
        <v>28</v>
      </c>
      <c r="AE40" s="24">
        <v>29</v>
      </c>
      <c r="AF40" s="24">
        <v>30</v>
      </c>
      <c r="AG40" s="24">
        <v>31</v>
      </c>
      <c r="AH40" s="24">
        <v>32</v>
      </c>
      <c r="AI40" s="24">
        <v>33</v>
      </c>
      <c r="AJ40" s="24">
        <v>34</v>
      </c>
      <c r="AK40" s="24">
        <v>35</v>
      </c>
      <c r="AL40" s="24">
        <v>36</v>
      </c>
      <c r="AM40" s="24">
        <v>37</v>
      </c>
      <c r="AN40" s="24">
        <v>38</v>
      </c>
      <c r="AO40" s="24">
        <v>39</v>
      </c>
      <c r="AP40" s="24">
        <v>40</v>
      </c>
      <c r="AQ40" s="24">
        <v>41</v>
      </c>
      <c r="AR40" s="24">
        <v>42</v>
      </c>
      <c r="AS40" s="24">
        <v>43</v>
      </c>
      <c r="AT40" s="24">
        <v>44</v>
      </c>
      <c r="AU40" s="24"/>
    </row>
    <row r="41" spans="1:47" ht="23.25" customHeight="1">
      <c r="A41" s="59" t="s">
        <v>71</v>
      </c>
      <c r="B41" s="60" t="s">
        <v>72</v>
      </c>
      <c r="C41" s="40">
        <f>SUM(C42:C43)</f>
        <v>5</v>
      </c>
      <c r="D41" s="40">
        <f aca="true" t="shared" si="18" ref="D41:S41">SUM(D42:D43)</f>
        <v>5</v>
      </c>
      <c r="E41" s="40">
        <f t="shared" si="18"/>
        <v>5</v>
      </c>
      <c r="F41" s="40">
        <f t="shared" si="18"/>
        <v>5</v>
      </c>
      <c r="G41" s="40">
        <f t="shared" si="18"/>
        <v>5</v>
      </c>
      <c r="H41" s="40">
        <f t="shared" si="18"/>
        <v>5</v>
      </c>
      <c r="I41" s="40">
        <f t="shared" si="18"/>
        <v>5</v>
      </c>
      <c r="J41" s="40">
        <f t="shared" si="18"/>
        <v>5</v>
      </c>
      <c r="K41" s="40">
        <f t="shared" si="18"/>
        <v>5</v>
      </c>
      <c r="L41" s="40">
        <f t="shared" si="18"/>
        <v>5</v>
      </c>
      <c r="M41" s="40">
        <f t="shared" si="18"/>
        <v>5</v>
      </c>
      <c r="N41" s="40">
        <f t="shared" si="18"/>
        <v>5</v>
      </c>
      <c r="O41" s="40">
        <f t="shared" si="18"/>
        <v>0</v>
      </c>
      <c r="P41" s="40">
        <f t="shared" si="18"/>
        <v>0</v>
      </c>
      <c r="Q41" s="40">
        <f t="shared" si="18"/>
        <v>0</v>
      </c>
      <c r="R41" s="40">
        <f t="shared" si="18"/>
        <v>0</v>
      </c>
      <c r="S41" s="40">
        <f t="shared" si="18"/>
        <v>0</v>
      </c>
      <c r="T41" s="57" t="s">
        <v>42</v>
      </c>
      <c r="U41" s="57" t="s">
        <v>42</v>
      </c>
      <c r="V41" s="40">
        <f>SUM(V42:V43)</f>
        <v>4</v>
      </c>
      <c r="W41" s="40">
        <f aca="true" t="shared" si="19" ref="W41:AT41">SUM(W42:W43)</f>
        <v>4</v>
      </c>
      <c r="X41" s="40">
        <f t="shared" si="19"/>
        <v>4</v>
      </c>
      <c r="Y41" s="40">
        <f t="shared" si="19"/>
        <v>4</v>
      </c>
      <c r="Z41" s="40">
        <f t="shared" si="19"/>
        <v>4</v>
      </c>
      <c r="AA41" s="40">
        <f t="shared" si="19"/>
        <v>4</v>
      </c>
      <c r="AB41" s="40">
        <f t="shared" si="19"/>
        <v>4</v>
      </c>
      <c r="AC41" s="40">
        <f t="shared" si="19"/>
        <v>4</v>
      </c>
      <c r="AD41" s="40">
        <f t="shared" si="19"/>
        <v>4</v>
      </c>
      <c r="AE41" s="40">
        <f t="shared" si="19"/>
        <v>4</v>
      </c>
      <c r="AF41" s="40">
        <f t="shared" si="19"/>
        <v>4</v>
      </c>
      <c r="AG41" s="40">
        <f t="shared" si="19"/>
        <v>4</v>
      </c>
      <c r="AH41" s="40">
        <f t="shared" si="19"/>
        <v>4</v>
      </c>
      <c r="AI41" s="40">
        <f t="shared" si="19"/>
        <v>4</v>
      </c>
      <c r="AJ41" s="40">
        <f t="shared" si="19"/>
        <v>4</v>
      </c>
      <c r="AK41" s="40">
        <f t="shared" si="19"/>
        <v>4</v>
      </c>
      <c r="AL41" s="40">
        <f t="shared" si="19"/>
        <v>4</v>
      </c>
      <c r="AM41" s="40">
        <f t="shared" si="19"/>
        <v>4</v>
      </c>
      <c r="AN41" s="40">
        <f t="shared" si="19"/>
        <v>0</v>
      </c>
      <c r="AO41" s="40">
        <f t="shared" si="19"/>
        <v>0</v>
      </c>
      <c r="AP41" s="40">
        <f t="shared" si="19"/>
        <v>0</v>
      </c>
      <c r="AQ41" s="40">
        <f t="shared" si="19"/>
        <v>0</v>
      </c>
      <c r="AR41" s="40">
        <f t="shared" si="19"/>
        <v>0</v>
      </c>
      <c r="AS41" s="40">
        <f t="shared" si="19"/>
        <v>0</v>
      </c>
      <c r="AT41" s="40">
        <f t="shared" si="19"/>
        <v>0</v>
      </c>
      <c r="AU41" s="62">
        <f aca="true" t="shared" si="20" ref="AU41:AU52">SUM(C41:S41,V41:AS41)</f>
        <v>132</v>
      </c>
    </row>
    <row r="42" spans="1:47" ht="25.5">
      <c r="A42" s="2" t="s">
        <v>91</v>
      </c>
      <c r="B42" s="1" t="s">
        <v>12</v>
      </c>
      <c r="C42" s="7">
        <v>3</v>
      </c>
      <c r="D42" s="7">
        <v>3</v>
      </c>
      <c r="E42" s="7">
        <v>3</v>
      </c>
      <c r="F42" s="7">
        <v>3</v>
      </c>
      <c r="G42" s="7">
        <v>3</v>
      </c>
      <c r="H42" s="7">
        <v>3</v>
      </c>
      <c r="I42" s="7">
        <v>3</v>
      </c>
      <c r="J42" s="7">
        <v>3</v>
      </c>
      <c r="K42" s="7">
        <v>3</v>
      </c>
      <c r="L42" s="7">
        <v>3</v>
      </c>
      <c r="M42" s="7">
        <v>3</v>
      </c>
      <c r="N42" s="7">
        <v>3</v>
      </c>
      <c r="O42" s="7"/>
      <c r="P42" s="7"/>
      <c r="Q42" s="7"/>
      <c r="R42" s="7"/>
      <c r="S42" s="7"/>
      <c r="T42" s="57" t="s">
        <v>42</v>
      </c>
      <c r="U42" s="57" t="s">
        <v>42</v>
      </c>
      <c r="V42" s="7">
        <v>2</v>
      </c>
      <c r="W42" s="7">
        <v>2</v>
      </c>
      <c r="X42" s="7">
        <v>2</v>
      </c>
      <c r="Y42" s="7">
        <v>2</v>
      </c>
      <c r="Z42" s="7">
        <v>2</v>
      </c>
      <c r="AA42" s="7">
        <v>2</v>
      </c>
      <c r="AB42" s="7">
        <v>2</v>
      </c>
      <c r="AC42" s="7">
        <v>2</v>
      </c>
      <c r="AD42" s="7">
        <v>2</v>
      </c>
      <c r="AE42" s="7">
        <v>2</v>
      </c>
      <c r="AF42" s="7">
        <v>2</v>
      </c>
      <c r="AG42" s="7">
        <v>2</v>
      </c>
      <c r="AH42" s="7">
        <v>2</v>
      </c>
      <c r="AI42" s="7">
        <v>2</v>
      </c>
      <c r="AJ42" s="7">
        <v>2</v>
      </c>
      <c r="AK42" s="7">
        <v>2</v>
      </c>
      <c r="AL42" s="7">
        <v>2</v>
      </c>
      <c r="AM42" s="30">
        <v>2</v>
      </c>
      <c r="AN42" s="7"/>
      <c r="AO42" s="7"/>
      <c r="AP42" s="7"/>
      <c r="AQ42" s="7"/>
      <c r="AR42" s="7"/>
      <c r="AS42" s="7"/>
      <c r="AT42" s="7"/>
      <c r="AU42" s="88">
        <f t="shared" si="20"/>
        <v>72</v>
      </c>
    </row>
    <row r="43" spans="1:47" ht="30" customHeight="1">
      <c r="A43" s="2" t="s">
        <v>92</v>
      </c>
      <c r="B43" s="1" t="s">
        <v>27</v>
      </c>
      <c r="C43" s="7">
        <v>2</v>
      </c>
      <c r="D43" s="7">
        <v>2</v>
      </c>
      <c r="E43" s="7">
        <v>2</v>
      </c>
      <c r="F43" s="7">
        <v>2</v>
      </c>
      <c r="G43" s="7">
        <v>2</v>
      </c>
      <c r="H43" s="7">
        <v>2</v>
      </c>
      <c r="I43" s="7">
        <v>2</v>
      </c>
      <c r="J43" s="7">
        <v>2</v>
      </c>
      <c r="K43" s="7">
        <v>2</v>
      </c>
      <c r="L43" s="7">
        <v>2</v>
      </c>
      <c r="M43" s="7">
        <v>2</v>
      </c>
      <c r="N43" s="7">
        <v>2</v>
      </c>
      <c r="O43" s="7"/>
      <c r="P43" s="7"/>
      <c r="Q43" s="7"/>
      <c r="R43" s="7"/>
      <c r="S43" s="7"/>
      <c r="T43" s="57" t="s">
        <v>42</v>
      </c>
      <c r="U43" s="57" t="s">
        <v>42</v>
      </c>
      <c r="V43" s="7">
        <v>2</v>
      </c>
      <c r="W43" s="7">
        <v>2</v>
      </c>
      <c r="X43" s="7">
        <v>2</v>
      </c>
      <c r="Y43" s="7">
        <v>2</v>
      </c>
      <c r="Z43" s="7">
        <v>2</v>
      </c>
      <c r="AA43" s="7">
        <v>2</v>
      </c>
      <c r="AB43" s="7">
        <v>2</v>
      </c>
      <c r="AC43" s="7">
        <v>2</v>
      </c>
      <c r="AD43" s="7">
        <v>2</v>
      </c>
      <c r="AE43" s="7">
        <v>2</v>
      </c>
      <c r="AF43" s="7">
        <v>2</v>
      </c>
      <c r="AG43" s="7">
        <v>2</v>
      </c>
      <c r="AH43" s="7">
        <v>2</v>
      </c>
      <c r="AI43" s="7">
        <v>2</v>
      </c>
      <c r="AJ43" s="7">
        <v>2</v>
      </c>
      <c r="AK43" s="7">
        <v>2</v>
      </c>
      <c r="AL43" s="7">
        <v>2</v>
      </c>
      <c r="AM43" s="7">
        <v>2</v>
      </c>
      <c r="AN43" s="23"/>
      <c r="AO43" s="7"/>
      <c r="AP43" s="7"/>
      <c r="AQ43" s="7"/>
      <c r="AR43" s="7"/>
      <c r="AS43" s="7"/>
      <c r="AT43" s="7"/>
      <c r="AU43" s="88">
        <f t="shared" si="20"/>
        <v>60</v>
      </c>
    </row>
    <row r="44" spans="1:47" ht="21.75" customHeight="1">
      <c r="A44" s="63" t="s">
        <v>3</v>
      </c>
      <c r="B44" s="63" t="s">
        <v>13</v>
      </c>
      <c r="C44" s="40">
        <f>SUM(C45:C52)</f>
        <v>21</v>
      </c>
      <c r="D44" s="40">
        <f aca="true" t="shared" si="21" ref="D44:R44">SUM(D45:D52)</f>
        <v>21</v>
      </c>
      <c r="E44" s="40">
        <f t="shared" si="21"/>
        <v>21</v>
      </c>
      <c r="F44" s="40">
        <f t="shared" si="21"/>
        <v>21</v>
      </c>
      <c r="G44" s="40">
        <f t="shared" si="21"/>
        <v>21</v>
      </c>
      <c r="H44" s="40">
        <f t="shared" si="21"/>
        <v>21</v>
      </c>
      <c r="I44" s="40">
        <f t="shared" si="21"/>
        <v>21</v>
      </c>
      <c r="J44" s="40">
        <f t="shared" si="21"/>
        <v>21</v>
      </c>
      <c r="K44" s="40">
        <f t="shared" si="21"/>
        <v>21</v>
      </c>
      <c r="L44" s="40">
        <f t="shared" si="21"/>
        <v>21</v>
      </c>
      <c r="M44" s="40">
        <f t="shared" si="21"/>
        <v>21</v>
      </c>
      <c r="N44" s="40">
        <f t="shared" si="21"/>
        <v>21</v>
      </c>
      <c r="O44" s="40">
        <f t="shared" si="21"/>
        <v>0</v>
      </c>
      <c r="P44" s="40">
        <f t="shared" si="21"/>
        <v>0</v>
      </c>
      <c r="Q44" s="40">
        <f t="shared" si="21"/>
        <v>0</v>
      </c>
      <c r="R44" s="40">
        <f t="shared" si="21"/>
        <v>0</v>
      </c>
      <c r="S44" s="40">
        <f>SUM(S45:S52)</f>
        <v>36</v>
      </c>
      <c r="T44" s="57" t="s">
        <v>42</v>
      </c>
      <c r="U44" s="57" t="s">
        <v>42</v>
      </c>
      <c r="V44" s="40">
        <f>SUM(V45:V52)</f>
        <v>8</v>
      </c>
      <c r="W44" s="40">
        <f aca="true" t="shared" si="22" ref="W44:AT44">SUM(W45:W52)</f>
        <v>8</v>
      </c>
      <c r="X44" s="40">
        <f t="shared" si="22"/>
        <v>8</v>
      </c>
      <c r="Y44" s="40">
        <f t="shared" si="22"/>
        <v>8</v>
      </c>
      <c r="Z44" s="40">
        <f t="shared" si="22"/>
        <v>8</v>
      </c>
      <c r="AA44" s="40">
        <f t="shared" si="22"/>
        <v>8</v>
      </c>
      <c r="AB44" s="40">
        <f t="shared" si="22"/>
        <v>8</v>
      </c>
      <c r="AC44" s="40">
        <f t="shared" si="22"/>
        <v>8</v>
      </c>
      <c r="AD44" s="40">
        <f t="shared" si="22"/>
        <v>8</v>
      </c>
      <c r="AE44" s="40">
        <f t="shared" si="22"/>
        <v>8</v>
      </c>
      <c r="AF44" s="40">
        <f t="shared" si="22"/>
        <v>8</v>
      </c>
      <c r="AG44" s="40">
        <f t="shared" si="22"/>
        <v>8</v>
      </c>
      <c r="AH44" s="40">
        <f t="shared" si="22"/>
        <v>8</v>
      </c>
      <c r="AI44" s="40">
        <f t="shared" si="22"/>
        <v>8</v>
      </c>
      <c r="AJ44" s="40">
        <f t="shared" si="22"/>
        <v>8</v>
      </c>
      <c r="AK44" s="40">
        <f t="shared" si="22"/>
        <v>8</v>
      </c>
      <c r="AL44" s="40">
        <f t="shared" si="22"/>
        <v>8</v>
      </c>
      <c r="AM44" s="40">
        <f t="shared" si="22"/>
        <v>8</v>
      </c>
      <c r="AN44" s="40">
        <f t="shared" si="22"/>
        <v>0</v>
      </c>
      <c r="AO44" s="40">
        <f t="shared" si="22"/>
        <v>0</v>
      </c>
      <c r="AP44" s="40">
        <f t="shared" si="22"/>
        <v>0</v>
      </c>
      <c r="AQ44" s="40">
        <f t="shared" si="22"/>
        <v>0</v>
      </c>
      <c r="AR44" s="40">
        <f t="shared" si="22"/>
        <v>0</v>
      </c>
      <c r="AS44" s="40">
        <f t="shared" si="22"/>
        <v>0</v>
      </c>
      <c r="AT44" s="40">
        <f t="shared" si="22"/>
        <v>0</v>
      </c>
      <c r="AU44" s="62">
        <f t="shared" si="20"/>
        <v>432</v>
      </c>
    </row>
    <row r="45" spans="1:47" ht="24.75" customHeight="1">
      <c r="A45" s="50" t="s">
        <v>79</v>
      </c>
      <c r="B45" s="49" t="s">
        <v>80</v>
      </c>
      <c r="C45" s="7">
        <v>2</v>
      </c>
      <c r="D45" s="7">
        <v>2</v>
      </c>
      <c r="E45" s="7">
        <v>2</v>
      </c>
      <c r="F45" s="7">
        <v>2</v>
      </c>
      <c r="G45" s="7">
        <v>2</v>
      </c>
      <c r="H45" s="7">
        <v>2</v>
      </c>
      <c r="I45" s="7">
        <v>2</v>
      </c>
      <c r="J45" s="7">
        <v>2</v>
      </c>
      <c r="K45" s="7">
        <v>2</v>
      </c>
      <c r="L45" s="89">
        <v>1</v>
      </c>
      <c r="M45" s="89">
        <v>1</v>
      </c>
      <c r="N45" s="29">
        <v>2</v>
      </c>
      <c r="O45" s="7"/>
      <c r="P45" s="7"/>
      <c r="Q45" s="7"/>
      <c r="R45" s="7"/>
      <c r="S45" s="7"/>
      <c r="T45" s="57" t="s">
        <v>42</v>
      </c>
      <c r="U45" s="57" t="s">
        <v>42</v>
      </c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23"/>
      <c r="AO45" s="7"/>
      <c r="AP45" s="7"/>
      <c r="AQ45" s="7"/>
      <c r="AR45" s="7"/>
      <c r="AS45" s="7"/>
      <c r="AT45" s="7"/>
      <c r="AU45" s="88">
        <f>SUM(C45:S45,V45:AS45)</f>
        <v>22</v>
      </c>
    </row>
    <row r="46" spans="1:47" ht="29.25" customHeight="1">
      <c r="A46" s="50" t="s">
        <v>16</v>
      </c>
      <c r="B46" s="49" t="s">
        <v>81</v>
      </c>
      <c r="C46" s="7">
        <v>4</v>
      </c>
      <c r="D46" s="7">
        <v>4</v>
      </c>
      <c r="E46" s="7">
        <v>4</v>
      </c>
      <c r="F46" s="7">
        <v>4</v>
      </c>
      <c r="G46" s="7">
        <v>4</v>
      </c>
      <c r="H46" s="7">
        <v>4</v>
      </c>
      <c r="I46" s="7">
        <v>4</v>
      </c>
      <c r="J46" s="7">
        <v>4</v>
      </c>
      <c r="K46" s="7">
        <v>4</v>
      </c>
      <c r="L46" s="7">
        <v>4</v>
      </c>
      <c r="M46" s="7">
        <v>4</v>
      </c>
      <c r="N46" s="7">
        <v>4</v>
      </c>
      <c r="O46" s="7"/>
      <c r="P46" s="7"/>
      <c r="Q46" s="7"/>
      <c r="R46" s="7"/>
      <c r="S46" s="31">
        <v>12</v>
      </c>
      <c r="T46" s="57" t="s">
        <v>42</v>
      </c>
      <c r="U46" s="57" t="s">
        <v>42</v>
      </c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23"/>
      <c r="AO46" s="7"/>
      <c r="AP46" s="7"/>
      <c r="AQ46" s="7"/>
      <c r="AR46" s="7"/>
      <c r="AS46" s="7"/>
      <c r="AT46" s="7"/>
      <c r="AU46" s="88">
        <f t="shared" si="20"/>
        <v>60</v>
      </c>
    </row>
    <row r="47" spans="1:47" ht="51" customHeight="1">
      <c r="A47" s="50" t="s">
        <v>17</v>
      </c>
      <c r="B47" s="85" t="s">
        <v>82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57" t="s">
        <v>42</v>
      </c>
      <c r="U47" s="57" t="s">
        <v>42</v>
      </c>
      <c r="V47" s="7">
        <v>4</v>
      </c>
      <c r="W47" s="7">
        <v>4</v>
      </c>
      <c r="X47" s="7">
        <v>4</v>
      </c>
      <c r="Y47" s="7">
        <v>4</v>
      </c>
      <c r="Z47" s="7">
        <v>4</v>
      </c>
      <c r="AA47" s="7">
        <v>4</v>
      </c>
      <c r="AB47" s="7">
        <v>4</v>
      </c>
      <c r="AC47" s="7">
        <v>4</v>
      </c>
      <c r="AD47" s="7">
        <v>4</v>
      </c>
      <c r="AE47" s="7">
        <v>4</v>
      </c>
      <c r="AF47" s="7">
        <v>4</v>
      </c>
      <c r="AG47" s="7">
        <v>4</v>
      </c>
      <c r="AH47" s="7">
        <v>4</v>
      </c>
      <c r="AI47" s="7">
        <v>4</v>
      </c>
      <c r="AJ47" s="7">
        <v>4</v>
      </c>
      <c r="AK47" s="7">
        <v>4</v>
      </c>
      <c r="AL47" s="7">
        <v>4</v>
      </c>
      <c r="AM47" s="30">
        <v>4</v>
      </c>
      <c r="AN47" s="23"/>
      <c r="AO47" s="7"/>
      <c r="AP47" s="7"/>
      <c r="AQ47" s="7"/>
      <c r="AR47" s="7"/>
      <c r="AS47" s="7"/>
      <c r="AT47" s="7"/>
      <c r="AU47" s="88">
        <f t="shared" si="20"/>
        <v>72</v>
      </c>
    </row>
    <row r="48" spans="1:47" ht="36" customHeight="1">
      <c r="A48" s="50" t="s">
        <v>18</v>
      </c>
      <c r="B48" s="85" t="s">
        <v>83</v>
      </c>
      <c r="C48" s="7">
        <v>6</v>
      </c>
      <c r="D48" s="7">
        <v>6</v>
      </c>
      <c r="E48" s="7">
        <v>6</v>
      </c>
      <c r="F48" s="7">
        <v>6</v>
      </c>
      <c r="G48" s="7">
        <v>6</v>
      </c>
      <c r="H48" s="7">
        <v>6</v>
      </c>
      <c r="I48" s="7">
        <v>6</v>
      </c>
      <c r="J48" s="7">
        <v>6</v>
      </c>
      <c r="K48" s="7">
        <v>6</v>
      </c>
      <c r="L48" s="7">
        <v>6</v>
      </c>
      <c r="M48" s="7">
        <v>6</v>
      </c>
      <c r="N48" s="7">
        <v>6</v>
      </c>
      <c r="O48" s="7"/>
      <c r="P48" s="7"/>
      <c r="Q48" s="7"/>
      <c r="R48" s="7"/>
      <c r="S48" s="72">
        <v>12</v>
      </c>
      <c r="T48" s="57" t="s">
        <v>42</v>
      </c>
      <c r="U48" s="57" t="s">
        <v>42</v>
      </c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23"/>
      <c r="AO48" s="7"/>
      <c r="AP48" s="7"/>
      <c r="AQ48" s="7"/>
      <c r="AR48" s="7"/>
      <c r="AS48" s="7"/>
      <c r="AT48" s="7"/>
      <c r="AU48" s="88">
        <f t="shared" si="20"/>
        <v>84</v>
      </c>
    </row>
    <row r="49" spans="1:47" ht="48" customHeight="1">
      <c r="A49" s="50" t="s">
        <v>93</v>
      </c>
      <c r="B49" s="85" t="s">
        <v>94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57"/>
      <c r="U49" s="57"/>
      <c r="V49" s="7">
        <v>4</v>
      </c>
      <c r="W49" s="7">
        <v>4</v>
      </c>
      <c r="X49" s="7">
        <v>4</v>
      </c>
      <c r="Y49" s="7">
        <v>4</v>
      </c>
      <c r="Z49" s="7">
        <v>4</v>
      </c>
      <c r="AA49" s="7">
        <v>4</v>
      </c>
      <c r="AB49" s="7">
        <v>4</v>
      </c>
      <c r="AC49" s="7">
        <v>4</v>
      </c>
      <c r="AD49" s="7">
        <v>4</v>
      </c>
      <c r="AE49" s="7">
        <v>4</v>
      </c>
      <c r="AF49" s="7">
        <v>4</v>
      </c>
      <c r="AG49" s="7">
        <v>4</v>
      </c>
      <c r="AH49" s="7">
        <v>4</v>
      </c>
      <c r="AI49" s="7">
        <v>4</v>
      </c>
      <c r="AJ49" s="7">
        <v>4</v>
      </c>
      <c r="AK49" s="7">
        <v>4</v>
      </c>
      <c r="AL49" s="7">
        <v>4</v>
      </c>
      <c r="AM49" s="30">
        <v>4</v>
      </c>
      <c r="AN49" s="23"/>
      <c r="AO49" s="7"/>
      <c r="AP49" s="7"/>
      <c r="AQ49" s="7"/>
      <c r="AR49" s="7"/>
      <c r="AS49" s="7"/>
      <c r="AT49" s="7"/>
      <c r="AU49" s="88">
        <f t="shared" si="20"/>
        <v>72</v>
      </c>
    </row>
    <row r="50" spans="1:47" ht="20.25" customHeight="1">
      <c r="A50" s="50" t="s">
        <v>20</v>
      </c>
      <c r="B50" s="85" t="s">
        <v>104</v>
      </c>
      <c r="C50" s="7">
        <v>3</v>
      </c>
      <c r="D50" s="7">
        <v>3</v>
      </c>
      <c r="E50" s="7">
        <v>3</v>
      </c>
      <c r="F50" s="7">
        <v>3</v>
      </c>
      <c r="G50" s="7">
        <v>3</v>
      </c>
      <c r="H50" s="7">
        <v>3</v>
      </c>
      <c r="I50" s="7">
        <v>3</v>
      </c>
      <c r="J50" s="7">
        <v>3</v>
      </c>
      <c r="K50" s="7">
        <v>3</v>
      </c>
      <c r="L50" s="7">
        <v>4</v>
      </c>
      <c r="M50" s="7">
        <v>4</v>
      </c>
      <c r="N50" s="29">
        <v>3</v>
      </c>
      <c r="O50" s="7"/>
      <c r="P50" s="7"/>
      <c r="Q50" s="7"/>
      <c r="R50" s="7"/>
      <c r="S50" s="7"/>
      <c r="T50" s="57" t="s">
        <v>42</v>
      </c>
      <c r="U50" s="57" t="s">
        <v>42</v>
      </c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23"/>
      <c r="AO50" s="7"/>
      <c r="AP50" s="7"/>
      <c r="AQ50" s="7"/>
      <c r="AR50" s="7"/>
      <c r="AS50" s="7"/>
      <c r="AT50" s="7"/>
      <c r="AU50" s="88">
        <f t="shared" si="20"/>
        <v>38</v>
      </c>
    </row>
    <row r="51" spans="1:47" ht="27.75" customHeight="1">
      <c r="A51" s="50" t="s">
        <v>21</v>
      </c>
      <c r="B51" s="85" t="s">
        <v>116</v>
      </c>
      <c r="C51" s="7">
        <v>3</v>
      </c>
      <c r="D51" s="7">
        <v>3</v>
      </c>
      <c r="E51" s="7">
        <v>3</v>
      </c>
      <c r="F51" s="7">
        <v>3</v>
      </c>
      <c r="G51" s="7">
        <v>3</v>
      </c>
      <c r="H51" s="7">
        <v>3</v>
      </c>
      <c r="I51" s="7">
        <v>3</v>
      </c>
      <c r="J51" s="7">
        <v>3</v>
      </c>
      <c r="K51" s="7">
        <v>3</v>
      </c>
      <c r="L51" s="7">
        <v>3</v>
      </c>
      <c r="M51" s="7">
        <v>3</v>
      </c>
      <c r="N51" s="7">
        <v>3</v>
      </c>
      <c r="O51" s="7"/>
      <c r="P51" s="7"/>
      <c r="Q51" s="7"/>
      <c r="R51" s="7"/>
      <c r="S51" s="84">
        <v>6</v>
      </c>
      <c r="T51" s="57" t="s">
        <v>42</v>
      </c>
      <c r="U51" s="57" t="s">
        <v>42</v>
      </c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23"/>
      <c r="AO51" s="7"/>
      <c r="AP51" s="7"/>
      <c r="AQ51" s="7"/>
      <c r="AR51" s="7"/>
      <c r="AS51" s="7"/>
      <c r="AT51" s="7"/>
      <c r="AU51" s="88">
        <f t="shared" si="20"/>
        <v>42</v>
      </c>
    </row>
    <row r="52" spans="1:47" ht="24.75" customHeight="1">
      <c r="A52" s="50" t="s">
        <v>53</v>
      </c>
      <c r="B52" s="85" t="s">
        <v>117</v>
      </c>
      <c r="C52" s="7">
        <v>3</v>
      </c>
      <c r="D52" s="7">
        <v>3</v>
      </c>
      <c r="E52" s="7">
        <v>3</v>
      </c>
      <c r="F52" s="7">
        <v>3</v>
      </c>
      <c r="G52" s="7">
        <v>3</v>
      </c>
      <c r="H52" s="7">
        <v>3</v>
      </c>
      <c r="I52" s="7">
        <v>3</v>
      </c>
      <c r="J52" s="7">
        <v>3</v>
      </c>
      <c r="K52" s="7">
        <v>3</v>
      </c>
      <c r="L52" s="7">
        <v>3</v>
      </c>
      <c r="M52" s="7">
        <v>3</v>
      </c>
      <c r="N52" s="7">
        <v>3</v>
      </c>
      <c r="O52" s="7"/>
      <c r="P52" s="7"/>
      <c r="Q52" s="7"/>
      <c r="R52" s="7"/>
      <c r="S52" s="84">
        <v>6</v>
      </c>
      <c r="T52" s="57" t="s">
        <v>42</v>
      </c>
      <c r="U52" s="57" t="s">
        <v>42</v>
      </c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23"/>
      <c r="AO52" s="7"/>
      <c r="AP52" s="7"/>
      <c r="AQ52" s="7"/>
      <c r="AR52" s="7"/>
      <c r="AS52" s="7"/>
      <c r="AT52" s="7"/>
      <c r="AU52" s="88">
        <f t="shared" si="20"/>
        <v>42</v>
      </c>
    </row>
    <row r="53" spans="1:47" ht="21.75" customHeight="1">
      <c r="A53" s="64" t="s">
        <v>14</v>
      </c>
      <c r="B53" s="64" t="s">
        <v>15</v>
      </c>
      <c r="C53" s="40">
        <f aca="true" t="shared" si="23" ref="C53:S53">SUM(C54,C64)</f>
        <v>10</v>
      </c>
      <c r="D53" s="40">
        <f t="shared" si="23"/>
        <v>10</v>
      </c>
      <c r="E53" s="40">
        <f t="shared" si="23"/>
        <v>10</v>
      </c>
      <c r="F53" s="40">
        <f t="shared" si="23"/>
        <v>10</v>
      </c>
      <c r="G53" s="40">
        <f t="shared" si="23"/>
        <v>10</v>
      </c>
      <c r="H53" s="40">
        <f t="shared" si="23"/>
        <v>10</v>
      </c>
      <c r="I53" s="40">
        <f t="shared" si="23"/>
        <v>10</v>
      </c>
      <c r="J53" s="40">
        <f t="shared" si="23"/>
        <v>10</v>
      </c>
      <c r="K53" s="40">
        <f t="shared" si="23"/>
        <v>10</v>
      </c>
      <c r="L53" s="40">
        <f t="shared" si="23"/>
        <v>10</v>
      </c>
      <c r="M53" s="40">
        <f t="shared" si="23"/>
        <v>10</v>
      </c>
      <c r="N53" s="40">
        <f t="shared" si="23"/>
        <v>10</v>
      </c>
      <c r="O53" s="40">
        <f t="shared" si="23"/>
        <v>36</v>
      </c>
      <c r="P53" s="40">
        <f t="shared" si="23"/>
        <v>36</v>
      </c>
      <c r="Q53" s="40">
        <f t="shared" si="23"/>
        <v>36</v>
      </c>
      <c r="R53" s="40">
        <f t="shared" si="23"/>
        <v>36</v>
      </c>
      <c r="S53" s="40">
        <f t="shared" si="23"/>
        <v>0</v>
      </c>
      <c r="T53" s="57" t="s">
        <v>42</v>
      </c>
      <c r="U53" s="57" t="s">
        <v>42</v>
      </c>
      <c r="V53" s="40">
        <f>SUM(V54,V64,V62)</f>
        <v>24</v>
      </c>
      <c r="W53" s="40">
        <f aca="true" t="shared" si="24" ref="W53:AM53">SUM(W54,W64,W62)</f>
        <v>24</v>
      </c>
      <c r="X53" s="40">
        <f t="shared" si="24"/>
        <v>24</v>
      </c>
      <c r="Y53" s="40">
        <f t="shared" si="24"/>
        <v>24</v>
      </c>
      <c r="Z53" s="40">
        <f t="shared" si="24"/>
        <v>24</v>
      </c>
      <c r="AA53" s="40">
        <f t="shared" si="24"/>
        <v>24</v>
      </c>
      <c r="AB53" s="40">
        <f t="shared" si="24"/>
        <v>24</v>
      </c>
      <c r="AC53" s="40">
        <f t="shared" si="24"/>
        <v>24</v>
      </c>
      <c r="AD53" s="40">
        <f t="shared" si="24"/>
        <v>24</v>
      </c>
      <c r="AE53" s="40">
        <f t="shared" si="24"/>
        <v>24</v>
      </c>
      <c r="AF53" s="40">
        <f t="shared" si="24"/>
        <v>24</v>
      </c>
      <c r="AG53" s="40">
        <f t="shared" si="24"/>
        <v>24</v>
      </c>
      <c r="AH53" s="40">
        <f t="shared" si="24"/>
        <v>24</v>
      </c>
      <c r="AI53" s="40">
        <f t="shared" si="24"/>
        <v>24</v>
      </c>
      <c r="AJ53" s="40">
        <f t="shared" si="24"/>
        <v>24</v>
      </c>
      <c r="AK53" s="40">
        <f t="shared" si="24"/>
        <v>24</v>
      </c>
      <c r="AL53" s="40">
        <f t="shared" si="24"/>
        <v>24</v>
      </c>
      <c r="AM53" s="40">
        <f t="shared" si="24"/>
        <v>24</v>
      </c>
      <c r="AN53" s="40">
        <f aca="true" t="shared" si="25" ref="AN53:AT53">SUM(AN54,AN64)</f>
        <v>36</v>
      </c>
      <c r="AO53" s="40">
        <f t="shared" si="25"/>
        <v>36</v>
      </c>
      <c r="AP53" s="40">
        <f t="shared" si="25"/>
        <v>36</v>
      </c>
      <c r="AQ53" s="40">
        <f t="shared" si="25"/>
        <v>36</v>
      </c>
      <c r="AR53" s="40">
        <f t="shared" si="25"/>
        <v>36</v>
      </c>
      <c r="AS53" s="40">
        <f t="shared" si="25"/>
        <v>36</v>
      </c>
      <c r="AT53" s="40">
        <f t="shared" si="25"/>
        <v>36</v>
      </c>
      <c r="AU53" s="62">
        <f aca="true" t="shared" si="26" ref="AU53:AU59">SUM(C53:S53,V53:AT53)</f>
        <v>948</v>
      </c>
    </row>
    <row r="54" spans="1:47" ht="53.25" customHeight="1">
      <c r="A54" s="51" t="s">
        <v>89</v>
      </c>
      <c r="B54" s="3" t="s">
        <v>109</v>
      </c>
      <c r="C54" s="20">
        <f aca="true" t="shared" si="27" ref="C54:S54">SUM(C55:C61)</f>
        <v>7</v>
      </c>
      <c r="D54" s="20">
        <f t="shared" si="27"/>
        <v>7</v>
      </c>
      <c r="E54" s="20">
        <f t="shared" si="27"/>
        <v>7</v>
      </c>
      <c r="F54" s="20">
        <f t="shared" si="27"/>
        <v>7</v>
      </c>
      <c r="G54" s="20">
        <f t="shared" si="27"/>
        <v>7</v>
      </c>
      <c r="H54" s="20">
        <f t="shared" si="27"/>
        <v>7</v>
      </c>
      <c r="I54" s="20">
        <f t="shared" si="27"/>
        <v>7</v>
      </c>
      <c r="J54" s="20">
        <f t="shared" si="27"/>
        <v>7</v>
      </c>
      <c r="K54" s="20">
        <f t="shared" si="27"/>
        <v>7</v>
      </c>
      <c r="L54" s="20">
        <f t="shared" si="27"/>
        <v>7</v>
      </c>
      <c r="M54" s="20">
        <f t="shared" si="27"/>
        <v>7</v>
      </c>
      <c r="N54" s="20">
        <f t="shared" si="27"/>
        <v>7</v>
      </c>
      <c r="O54" s="20">
        <f t="shared" si="27"/>
        <v>36</v>
      </c>
      <c r="P54" s="20">
        <f t="shared" si="27"/>
        <v>36</v>
      </c>
      <c r="Q54" s="20">
        <f t="shared" si="27"/>
        <v>36</v>
      </c>
      <c r="R54" s="20">
        <f t="shared" si="27"/>
        <v>36</v>
      </c>
      <c r="S54" s="20">
        <f t="shared" si="27"/>
        <v>0</v>
      </c>
      <c r="T54" s="57" t="s">
        <v>42</v>
      </c>
      <c r="U54" s="57" t="s">
        <v>42</v>
      </c>
      <c r="V54" s="20">
        <f>SUM(V55:V61)</f>
        <v>18</v>
      </c>
      <c r="W54" s="20">
        <f aca="true" t="shared" si="28" ref="W54:AR54">SUM(W55:W61)</f>
        <v>18</v>
      </c>
      <c r="X54" s="20">
        <f t="shared" si="28"/>
        <v>18</v>
      </c>
      <c r="Y54" s="20">
        <f t="shared" si="28"/>
        <v>18</v>
      </c>
      <c r="Z54" s="20">
        <f t="shared" si="28"/>
        <v>18</v>
      </c>
      <c r="AA54" s="20">
        <f t="shared" si="28"/>
        <v>18</v>
      </c>
      <c r="AB54" s="20">
        <f t="shared" si="28"/>
        <v>18</v>
      </c>
      <c r="AC54" s="20">
        <f t="shared" si="28"/>
        <v>18</v>
      </c>
      <c r="AD54" s="20">
        <f t="shared" si="28"/>
        <v>18</v>
      </c>
      <c r="AE54" s="20">
        <f t="shared" si="28"/>
        <v>18</v>
      </c>
      <c r="AF54" s="20">
        <f t="shared" si="28"/>
        <v>18</v>
      </c>
      <c r="AG54" s="20">
        <f t="shared" si="28"/>
        <v>18</v>
      </c>
      <c r="AH54" s="20">
        <f t="shared" si="28"/>
        <v>18</v>
      </c>
      <c r="AI54" s="20">
        <f t="shared" si="28"/>
        <v>18</v>
      </c>
      <c r="AJ54" s="20">
        <f t="shared" si="28"/>
        <v>18</v>
      </c>
      <c r="AK54" s="20">
        <f t="shared" si="28"/>
        <v>18</v>
      </c>
      <c r="AL54" s="20">
        <f t="shared" si="28"/>
        <v>18</v>
      </c>
      <c r="AM54" s="20">
        <f t="shared" si="28"/>
        <v>18</v>
      </c>
      <c r="AN54" s="20">
        <f t="shared" si="28"/>
        <v>36</v>
      </c>
      <c r="AO54" s="20">
        <f t="shared" si="28"/>
        <v>36</v>
      </c>
      <c r="AP54" s="20">
        <f t="shared" si="28"/>
        <v>36</v>
      </c>
      <c r="AQ54" s="20">
        <f t="shared" si="28"/>
        <v>36</v>
      </c>
      <c r="AR54" s="20">
        <f t="shared" si="28"/>
        <v>0</v>
      </c>
      <c r="AS54" s="20">
        <v>0</v>
      </c>
      <c r="AT54" s="20">
        <f>SUM(AT55:AT61)</f>
        <v>24</v>
      </c>
      <c r="AU54" s="34">
        <f t="shared" si="26"/>
        <v>720</v>
      </c>
    </row>
    <row r="55" spans="1:47" ht="45">
      <c r="A55" s="52" t="s">
        <v>23</v>
      </c>
      <c r="B55" s="49" t="s">
        <v>118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57" t="s">
        <v>42</v>
      </c>
      <c r="U55" s="57" t="s">
        <v>42</v>
      </c>
      <c r="V55" s="7">
        <v>4</v>
      </c>
      <c r="W55" s="7">
        <v>4</v>
      </c>
      <c r="X55" s="7">
        <v>4</v>
      </c>
      <c r="Y55" s="7">
        <v>4</v>
      </c>
      <c r="Z55" s="7">
        <v>4</v>
      </c>
      <c r="AA55" s="7">
        <v>4</v>
      </c>
      <c r="AB55" s="7">
        <v>4</v>
      </c>
      <c r="AC55" s="7">
        <v>4</v>
      </c>
      <c r="AD55" s="7">
        <v>4</v>
      </c>
      <c r="AE55" s="7">
        <v>4</v>
      </c>
      <c r="AF55" s="7">
        <v>4</v>
      </c>
      <c r="AG55" s="7">
        <v>4</v>
      </c>
      <c r="AH55" s="7">
        <v>4</v>
      </c>
      <c r="AI55" s="7">
        <v>4</v>
      </c>
      <c r="AJ55" s="7">
        <v>4</v>
      </c>
      <c r="AK55" s="7">
        <v>4</v>
      </c>
      <c r="AL55" s="7">
        <v>4</v>
      </c>
      <c r="AM55" s="7">
        <v>4</v>
      </c>
      <c r="AN55" s="23"/>
      <c r="AO55" s="7"/>
      <c r="AP55" s="7"/>
      <c r="AQ55" s="7"/>
      <c r="AR55" s="7"/>
      <c r="AS55" s="7"/>
      <c r="AT55" s="84">
        <v>4</v>
      </c>
      <c r="AU55" s="88">
        <f t="shared" si="26"/>
        <v>76</v>
      </c>
    </row>
    <row r="56" spans="1:47" ht="60">
      <c r="A56" s="52" t="s">
        <v>119</v>
      </c>
      <c r="B56" s="49" t="s">
        <v>120</v>
      </c>
      <c r="C56" s="7">
        <v>2</v>
      </c>
      <c r="D56" s="7">
        <v>2</v>
      </c>
      <c r="E56" s="7">
        <v>2</v>
      </c>
      <c r="F56" s="7">
        <v>2</v>
      </c>
      <c r="G56" s="7">
        <v>2</v>
      </c>
      <c r="H56" s="7">
        <v>2</v>
      </c>
      <c r="I56" s="7">
        <v>2</v>
      </c>
      <c r="J56" s="7">
        <v>2</v>
      </c>
      <c r="K56" s="7">
        <v>2</v>
      </c>
      <c r="L56" s="7">
        <v>2</v>
      </c>
      <c r="M56" s="7">
        <v>2</v>
      </c>
      <c r="N56" s="7">
        <v>2</v>
      </c>
      <c r="O56" s="7"/>
      <c r="P56" s="7"/>
      <c r="Q56" s="7"/>
      <c r="R56" s="7"/>
      <c r="S56" s="7"/>
      <c r="T56" s="57" t="s">
        <v>42</v>
      </c>
      <c r="U56" s="57" t="s">
        <v>42</v>
      </c>
      <c r="V56" s="7">
        <v>4</v>
      </c>
      <c r="W56" s="7">
        <v>4</v>
      </c>
      <c r="X56" s="7">
        <v>4</v>
      </c>
      <c r="Y56" s="7">
        <v>4</v>
      </c>
      <c r="Z56" s="7">
        <v>4</v>
      </c>
      <c r="AA56" s="7">
        <v>4</v>
      </c>
      <c r="AB56" s="7">
        <v>4</v>
      </c>
      <c r="AC56" s="7">
        <v>4</v>
      </c>
      <c r="AD56" s="7">
        <v>4</v>
      </c>
      <c r="AE56" s="7">
        <v>4</v>
      </c>
      <c r="AF56" s="7">
        <v>4</v>
      </c>
      <c r="AG56" s="7">
        <v>4</v>
      </c>
      <c r="AH56" s="7">
        <v>4</v>
      </c>
      <c r="AI56" s="7">
        <v>4</v>
      </c>
      <c r="AJ56" s="7">
        <v>4</v>
      </c>
      <c r="AK56" s="7">
        <v>4</v>
      </c>
      <c r="AL56" s="7">
        <v>4</v>
      </c>
      <c r="AM56" s="23">
        <v>4</v>
      </c>
      <c r="AN56" s="23"/>
      <c r="AO56" s="7"/>
      <c r="AP56" s="7"/>
      <c r="AQ56" s="7"/>
      <c r="AR56" s="7"/>
      <c r="AS56" s="7"/>
      <c r="AT56" s="84">
        <v>4</v>
      </c>
      <c r="AU56" s="88">
        <f t="shared" si="26"/>
        <v>100</v>
      </c>
    </row>
    <row r="57" spans="1:47" ht="60">
      <c r="A57" s="52" t="s">
        <v>121</v>
      </c>
      <c r="B57" s="49" t="s">
        <v>122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57" t="s">
        <v>42</v>
      </c>
      <c r="U57" s="57" t="s">
        <v>42</v>
      </c>
      <c r="V57" s="7">
        <v>4</v>
      </c>
      <c r="W57" s="7">
        <v>4</v>
      </c>
      <c r="X57" s="7">
        <v>4</v>
      </c>
      <c r="Y57" s="7">
        <v>4</v>
      </c>
      <c r="Z57" s="7">
        <v>4</v>
      </c>
      <c r="AA57" s="7">
        <v>4</v>
      </c>
      <c r="AB57" s="7">
        <v>4</v>
      </c>
      <c r="AC57" s="7">
        <v>4</v>
      </c>
      <c r="AD57" s="7">
        <v>4</v>
      </c>
      <c r="AE57" s="7">
        <v>4</v>
      </c>
      <c r="AF57" s="7">
        <v>4</v>
      </c>
      <c r="AG57" s="7">
        <v>4</v>
      </c>
      <c r="AH57" s="7">
        <v>4</v>
      </c>
      <c r="AI57" s="7">
        <v>4</v>
      </c>
      <c r="AJ57" s="7">
        <v>4</v>
      </c>
      <c r="AK57" s="7">
        <v>4</v>
      </c>
      <c r="AL57" s="7">
        <v>4</v>
      </c>
      <c r="AM57" s="23">
        <v>4</v>
      </c>
      <c r="AN57" s="23"/>
      <c r="AO57" s="7"/>
      <c r="AP57" s="7"/>
      <c r="AQ57" s="7"/>
      <c r="AR57" s="7"/>
      <c r="AS57" s="7"/>
      <c r="AT57" s="84">
        <v>4</v>
      </c>
      <c r="AU57" s="88">
        <f t="shared" si="26"/>
        <v>76</v>
      </c>
    </row>
    <row r="58" spans="1:47" ht="60">
      <c r="A58" s="52" t="s">
        <v>110</v>
      </c>
      <c r="B58" s="49" t="s">
        <v>111</v>
      </c>
      <c r="C58" s="7">
        <v>2</v>
      </c>
      <c r="D58" s="7">
        <v>2</v>
      </c>
      <c r="E58" s="7">
        <v>2</v>
      </c>
      <c r="F58" s="7">
        <v>2</v>
      </c>
      <c r="G58" s="7">
        <v>2</v>
      </c>
      <c r="H58" s="7">
        <v>2</v>
      </c>
      <c r="I58" s="7">
        <v>2</v>
      </c>
      <c r="J58" s="7">
        <v>2</v>
      </c>
      <c r="K58" s="7">
        <v>2</v>
      </c>
      <c r="L58" s="7">
        <v>2</v>
      </c>
      <c r="M58" s="7">
        <v>2</v>
      </c>
      <c r="N58" s="7">
        <v>2</v>
      </c>
      <c r="O58" s="7"/>
      <c r="P58" s="7"/>
      <c r="Q58" s="7"/>
      <c r="R58" s="7"/>
      <c r="S58" s="7"/>
      <c r="T58" s="57" t="s">
        <v>42</v>
      </c>
      <c r="U58" s="57" t="s">
        <v>42</v>
      </c>
      <c r="V58" s="7">
        <v>2</v>
      </c>
      <c r="W58" s="7">
        <v>2</v>
      </c>
      <c r="X58" s="7">
        <v>2</v>
      </c>
      <c r="Y58" s="7">
        <v>2</v>
      </c>
      <c r="Z58" s="7">
        <v>2</v>
      </c>
      <c r="AA58" s="7">
        <v>2</v>
      </c>
      <c r="AB58" s="7">
        <v>2</v>
      </c>
      <c r="AC58" s="7">
        <v>2</v>
      </c>
      <c r="AD58" s="7">
        <v>2</v>
      </c>
      <c r="AE58" s="7">
        <v>2</v>
      </c>
      <c r="AF58" s="7">
        <v>2</v>
      </c>
      <c r="AG58" s="7">
        <v>2</v>
      </c>
      <c r="AH58" s="7">
        <v>2</v>
      </c>
      <c r="AI58" s="7">
        <v>2</v>
      </c>
      <c r="AJ58" s="7">
        <v>2</v>
      </c>
      <c r="AK58" s="7">
        <v>2</v>
      </c>
      <c r="AL58" s="7">
        <v>2</v>
      </c>
      <c r="AM58" s="29">
        <v>2</v>
      </c>
      <c r="AN58" s="7"/>
      <c r="AO58" s="7"/>
      <c r="AP58" s="7"/>
      <c r="AQ58" s="7"/>
      <c r="AR58" s="7"/>
      <c r="AS58" s="7"/>
      <c r="AT58" s="7"/>
      <c r="AU58" s="88">
        <f t="shared" si="26"/>
        <v>60</v>
      </c>
    </row>
    <row r="59" spans="1:47" ht="60">
      <c r="A59" s="52" t="s">
        <v>123</v>
      </c>
      <c r="B59" s="49" t="s">
        <v>124</v>
      </c>
      <c r="C59" s="7">
        <v>3</v>
      </c>
      <c r="D59" s="7">
        <v>3</v>
      </c>
      <c r="E59" s="7">
        <v>3</v>
      </c>
      <c r="F59" s="7">
        <v>3</v>
      </c>
      <c r="G59" s="7">
        <v>3</v>
      </c>
      <c r="H59" s="7">
        <v>3</v>
      </c>
      <c r="I59" s="7">
        <v>3</v>
      </c>
      <c r="J59" s="7">
        <v>3</v>
      </c>
      <c r="K59" s="7">
        <v>3</v>
      </c>
      <c r="L59" s="7">
        <v>3</v>
      </c>
      <c r="M59" s="7">
        <v>3</v>
      </c>
      <c r="N59" s="7">
        <v>3</v>
      </c>
      <c r="O59" s="7"/>
      <c r="P59" s="7"/>
      <c r="Q59" s="7"/>
      <c r="R59" s="7"/>
      <c r="S59" s="7"/>
      <c r="T59" s="57" t="s">
        <v>42</v>
      </c>
      <c r="U59" s="57" t="s">
        <v>42</v>
      </c>
      <c r="V59" s="7">
        <v>4</v>
      </c>
      <c r="W59" s="7">
        <v>4</v>
      </c>
      <c r="X59" s="7">
        <v>4</v>
      </c>
      <c r="Y59" s="7">
        <v>4</v>
      </c>
      <c r="Z59" s="7">
        <v>4</v>
      </c>
      <c r="AA59" s="7">
        <v>4</v>
      </c>
      <c r="AB59" s="7">
        <v>4</v>
      </c>
      <c r="AC59" s="7">
        <v>4</v>
      </c>
      <c r="AD59" s="7">
        <v>4</v>
      </c>
      <c r="AE59" s="7">
        <v>4</v>
      </c>
      <c r="AF59" s="7">
        <v>4</v>
      </c>
      <c r="AG59" s="7">
        <v>4</v>
      </c>
      <c r="AH59" s="7">
        <v>4</v>
      </c>
      <c r="AI59" s="7">
        <v>4</v>
      </c>
      <c r="AJ59" s="7">
        <v>4</v>
      </c>
      <c r="AK59" s="7">
        <v>4</v>
      </c>
      <c r="AL59" s="7">
        <v>4</v>
      </c>
      <c r="AM59" s="29">
        <v>4</v>
      </c>
      <c r="AN59" s="23"/>
      <c r="AO59" s="7"/>
      <c r="AP59" s="7"/>
      <c r="AQ59" s="7"/>
      <c r="AR59" s="7"/>
      <c r="AS59" s="7"/>
      <c r="AT59" s="7"/>
      <c r="AU59" s="88">
        <f t="shared" si="26"/>
        <v>108</v>
      </c>
    </row>
    <row r="60" spans="1:47" ht="15.75">
      <c r="A60" s="18" t="s">
        <v>24</v>
      </c>
      <c r="B60" s="79" t="s">
        <v>11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25">
        <v>36</v>
      </c>
      <c r="P60" s="14">
        <v>0</v>
      </c>
      <c r="Q60" s="14">
        <v>0</v>
      </c>
      <c r="R60" s="14">
        <v>0</v>
      </c>
      <c r="S60" s="14">
        <v>0</v>
      </c>
      <c r="T60" s="57" t="s">
        <v>42</v>
      </c>
      <c r="U60" s="57" t="s">
        <v>42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14">
        <v>0</v>
      </c>
      <c r="AL60" s="14">
        <v>0</v>
      </c>
      <c r="AM60" s="14">
        <v>0</v>
      </c>
      <c r="AN60" s="25">
        <v>36</v>
      </c>
      <c r="AO60" s="35">
        <v>36</v>
      </c>
      <c r="AP60" s="14">
        <v>0</v>
      </c>
      <c r="AQ60" s="14">
        <v>0</v>
      </c>
      <c r="AR60" s="14">
        <v>0</v>
      </c>
      <c r="AS60" s="14">
        <v>0</v>
      </c>
      <c r="AT60" s="14">
        <v>0</v>
      </c>
      <c r="AU60" s="73">
        <f>SUM(C60:S60,V60:AS60)</f>
        <v>108</v>
      </c>
    </row>
    <row r="61" spans="1:47" ht="21" customHeight="1">
      <c r="A61" s="18" t="s">
        <v>95</v>
      </c>
      <c r="B61" s="79" t="s">
        <v>101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25">
        <v>36</v>
      </c>
      <c r="Q61" s="25">
        <v>36</v>
      </c>
      <c r="R61" s="25">
        <v>36</v>
      </c>
      <c r="S61" s="14">
        <v>0</v>
      </c>
      <c r="T61" s="57" t="s">
        <v>42</v>
      </c>
      <c r="U61" s="57" t="s">
        <v>42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0</v>
      </c>
      <c r="AM61" s="14">
        <v>0</v>
      </c>
      <c r="AN61" s="14">
        <v>0</v>
      </c>
      <c r="AO61" s="14">
        <v>0</v>
      </c>
      <c r="AP61" s="25">
        <v>36</v>
      </c>
      <c r="AQ61" s="35">
        <v>36</v>
      </c>
      <c r="AR61" s="14">
        <v>0</v>
      </c>
      <c r="AS61" s="14">
        <v>0</v>
      </c>
      <c r="AT61" s="86">
        <v>12</v>
      </c>
      <c r="AU61" s="73">
        <f>SUM(C61:S61,V61:AS61)</f>
        <v>180</v>
      </c>
    </row>
    <row r="62" spans="1:47" ht="47.25" customHeight="1">
      <c r="A62" s="51" t="s">
        <v>148</v>
      </c>
      <c r="B62" s="70" t="s">
        <v>149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55"/>
      <c r="Q62" s="55"/>
      <c r="R62" s="55"/>
      <c r="S62" s="20"/>
      <c r="T62" s="57" t="s">
        <v>42</v>
      </c>
      <c r="U62" s="57" t="s">
        <v>42</v>
      </c>
      <c r="V62" s="20">
        <f>SUM(V63)</f>
        <v>2</v>
      </c>
      <c r="W62" s="20">
        <f aca="true" t="shared" si="29" ref="W62:AT62">SUM(W63)</f>
        <v>2</v>
      </c>
      <c r="X62" s="20">
        <f t="shared" si="29"/>
        <v>2</v>
      </c>
      <c r="Y62" s="20">
        <f t="shared" si="29"/>
        <v>2</v>
      </c>
      <c r="Z62" s="20">
        <f t="shared" si="29"/>
        <v>2</v>
      </c>
      <c r="AA62" s="20">
        <f t="shared" si="29"/>
        <v>2</v>
      </c>
      <c r="AB62" s="20">
        <f t="shared" si="29"/>
        <v>2</v>
      </c>
      <c r="AC62" s="20">
        <f t="shared" si="29"/>
        <v>2</v>
      </c>
      <c r="AD62" s="20">
        <f t="shared" si="29"/>
        <v>2</v>
      </c>
      <c r="AE62" s="20">
        <f t="shared" si="29"/>
        <v>2</v>
      </c>
      <c r="AF62" s="20">
        <f t="shared" si="29"/>
        <v>2</v>
      </c>
      <c r="AG62" s="20">
        <f t="shared" si="29"/>
        <v>2</v>
      </c>
      <c r="AH62" s="20">
        <f t="shared" si="29"/>
        <v>2</v>
      </c>
      <c r="AI62" s="20">
        <f t="shared" si="29"/>
        <v>2</v>
      </c>
      <c r="AJ62" s="20">
        <f t="shared" si="29"/>
        <v>2</v>
      </c>
      <c r="AK62" s="20">
        <f t="shared" si="29"/>
        <v>2</v>
      </c>
      <c r="AL62" s="20">
        <f t="shared" si="29"/>
        <v>2</v>
      </c>
      <c r="AM62" s="20">
        <f t="shared" si="29"/>
        <v>2</v>
      </c>
      <c r="AN62" s="20">
        <f t="shared" si="29"/>
        <v>0</v>
      </c>
      <c r="AO62" s="20">
        <f t="shared" si="29"/>
        <v>0</v>
      </c>
      <c r="AP62" s="20">
        <f t="shared" si="29"/>
        <v>0</v>
      </c>
      <c r="AQ62" s="20">
        <f t="shared" si="29"/>
        <v>0</v>
      </c>
      <c r="AR62" s="20">
        <f t="shared" si="29"/>
        <v>0</v>
      </c>
      <c r="AS62" s="20">
        <f t="shared" si="29"/>
        <v>0</v>
      </c>
      <c r="AT62" s="20">
        <f t="shared" si="29"/>
        <v>0</v>
      </c>
      <c r="AU62" s="56">
        <f>SUM(C62:S62,V62:AT62)</f>
        <v>36</v>
      </c>
    </row>
    <row r="63" spans="1:47" ht="40.5" customHeight="1">
      <c r="A63" s="69" t="s">
        <v>133</v>
      </c>
      <c r="B63" s="49" t="s">
        <v>134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58"/>
      <c r="Q63" s="58"/>
      <c r="R63" s="58"/>
      <c r="S63" s="23"/>
      <c r="T63" s="57" t="s">
        <v>42</v>
      </c>
      <c r="U63" s="57" t="s">
        <v>42</v>
      </c>
      <c r="V63" s="23">
        <v>2</v>
      </c>
      <c r="W63" s="23">
        <v>2</v>
      </c>
      <c r="X63" s="23">
        <v>2</v>
      </c>
      <c r="Y63" s="23">
        <v>2</v>
      </c>
      <c r="Z63" s="23">
        <v>2</v>
      </c>
      <c r="AA63" s="23">
        <v>2</v>
      </c>
      <c r="AB63" s="23">
        <v>2</v>
      </c>
      <c r="AC63" s="23">
        <v>2</v>
      </c>
      <c r="AD63" s="23">
        <v>2</v>
      </c>
      <c r="AE63" s="23">
        <v>2</v>
      </c>
      <c r="AF63" s="23">
        <v>2</v>
      </c>
      <c r="AG63" s="23">
        <v>2</v>
      </c>
      <c r="AH63" s="23">
        <v>2</v>
      </c>
      <c r="AI63" s="23">
        <v>2</v>
      </c>
      <c r="AJ63" s="23">
        <v>2</v>
      </c>
      <c r="AK63" s="23">
        <v>2</v>
      </c>
      <c r="AL63" s="23">
        <v>2</v>
      </c>
      <c r="AM63" s="23">
        <v>2</v>
      </c>
      <c r="AN63" s="23"/>
      <c r="AO63" s="23"/>
      <c r="AP63" s="58"/>
      <c r="AQ63" s="58"/>
      <c r="AR63" s="23"/>
      <c r="AS63" s="23"/>
      <c r="AT63" s="58"/>
      <c r="AU63" s="56">
        <f>SUM(C63:S63,V63:AT63)</f>
        <v>36</v>
      </c>
    </row>
    <row r="64" spans="1:47" ht="71.25">
      <c r="A64" s="51" t="s">
        <v>125</v>
      </c>
      <c r="B64" s="70" t="s">
        <v>126</v>
      </c>
      <c r="C64" s="20">
        <f>SUM(C65:C67)</f>
        <v>3</v>
      </c>
      <c r="D64" s="20">
        <f aca="true" t="shared" si="30" ref="D64:S64">SUM(D65:D67)</f>
        <v>3</v>
      </c>
      <c r="E64" s="20">
        <f t="shared" si="30"/>
        <v>3</v>
      </c>
      <c r="F64" s="20">
        <f t="shared" si="30"/>
        <v>3</v>
      </c>
      <c r="G64" s="20">
        <f t="shared" si="30"/>
        <v>3</v>
      </c>
      <c r="H64" s="20">
        <f t="shared" si="30"/>
        <v>3</v>
      </c>
      <c r="I64" s="20">
        <f t="shared" si="30"/>
        <v>3</v>
      </c>
      <c r="J64" s="20">
        <f t="shared" si="30"/>
        <v>3</v>
      </c>
      <c r="K64" s="20">
        <f t="shared" si="30"/>
        <v>3</v>
      </c>
      <c r="L64" s="20">
        <f t="shared" si="30"/>
        <v>3</v>
      </c>
      <c r="M64" s="20">
        <f t="shared" si="30"/>
        <v>3</v>
      </c>
      <c r="N64" s="20">
        <f t="shared" si="30"/>
        <v>3</v>
      </c>
      <c r="O64" s="20">
        <f t="shared" si="30"/>
        <v>0</v>
      </c>
      <c r="P64" s="20">
        <f t="shared" si="30"/>
        <v>0</v>
      </c>
      <c r="Q64" s="20">
        <f t="shared" si="30"/>
        <v>0</v>
      </c>
      <c r="R64" s="20">
        <f>SUM(R67)</f>
        <v>0</v>
      </c>
      <c r="S64" s="20">
        <f t="shared" si="30"/>
        <v>0</v>
      </c>
      <c r="T64" s="57" t="s">
        <v>42</v>
      </c>
      <c r="U64" s="57" t="s">
        <v>42</v>
      </c>
      <c r="V64" s="20">
        <f aca="true" t="shared" si="31" ref="V64:AT64">SUM(V65:V67)</f>
        <v>4</v>
      </c>
      <c r="W64" s="20">
        <f t="shared" si="31"/>
        <v>4</v>
      </c>
      <c r="X64" s="20">
        <f t="shared" si="31"/>
        <v>4</v>
      </c>
      <c r="Y64" s="20">
        <f t="shared" si="31"/>
        <v>4</v>
      </c>
      <c r="Z64" s="20">
        <f t="shared" si="31"/>
        <v>4</v>
      </c>
      <c r="AA64" s="20">
        <f t="shared" si="31"/>
        <v>4</v>
      </c>
      <c r="AB64" s="20">
        <f t="shared" si="31"/>
        <v>4</v>
      </c>
      <c r="AC64" s="20">
        <f t="shared" si="31"/>
        <v>4</v>
      </c>
      <c r="AD64" s="20">
        <f t="shared" si="31"/>
        <v>4</v>
      </c>
      <c r="AE64" s="20">
        <f t="shared" si="31"/>
        <v>4</v>
      </c>
      <c r="AF64" s="20">
        <f t="shared" si="31"/>
        <v>4</v>
      </c>
      <c r="AG64" s="20">
        <f t="shared" si="31"/>
        <v>4</v>
      </c>
      <c r="AH64" s="20">
        <f t="shared" si="31"/>
        <v>4</v>
      </c>
      <c r="AI64" s="20">
        <f t="shared" si="31"/>
        <v>4</v>
      </c>
      <c r="AJ64" s="20">
        <f t="shared" si="31"/>
        <v>4</v>
      </c>
      <c r="AK64" s="20">
        <f t="shared" si="31"/>
        <v>4</v>
      </c>
      <c r="AL64" s="20">
        <f t="shared" si="31"/>
        <v>4</v>
      </c>
      <c r="AM64" s="20">
        <f t="shared" si="31"/>
        <v>4</v>
      </c>
      <c r="AN64" s="20">
        <f t="shared" si="31"/>
        <v>0</v>
      </c>
      <c r="AO64" s="20">
        <f t="shared" si="31"/>
        <v>0</v>
      </c>
      <c r="AP64" s="20">
        <f t="shared" si="31"/>
        <v>0</v>
      </c>
      <c r="AQ64" s="20">
        <f t="shared" si="31"/>
        <v>0</v>
      </c>
      <c r="AR64" s="20">
        <f t="shared" si="31"/>
        <v>36</v>
      </c>
      <c r="AS64" s="20">
        <f t="shared" si="31"/>
        <v>36</v>
      </c>
      <c r="AT64" s="20">
        <f t="shared" si="31"/>
        <v>12</v>
      </c>
      <c r="AU64" s="56">
        <f>SUM(C64:S64,V64:AT64)</f>
        <v>192</v>
      </c>
    </row>
    <row r="65" spans="1:47" ht="63" customHeight="1">
      <c r="A65" s="69" t="s">
        <v>127</v>
      </c>
      <c r="B65" s="49" t="s">
        <v>128</v>
      </c>
      <c r="C65" s="7">
        <v>3</v>
      </c>
      <c r="D65" s="7">
        <v>3</v>
      </c>
      <c r="E65" s="7">
        <v>3</v>
      </c>
      <c r="F65" s="7">
        <v>3</v>
      </c>
      <c r="G65" s="7">
        <v>3</v>
      </c>
      <c r="H65" s="7">
        <v>3</v>
      </c>
      <c r="I65" s="7">
        <v>3</v>
      </c>
      <c r="J65" s="7">
        <v>3</v>
      </c>
      <c r="K65" s="7">
        <v>3</v>
      </c>
      <c r="L65" s="7">
        <v>3</v>
      </c>
      <c r="M65" s="7">
        <v>3</v>
      </c>
      <c r="N65" s="7">
        <v>3</v>
      </c>
      <c r="O65" s="7"/>
      <c r="P65" s="7"/>
      <c r="Q65" s="7"/>
      <c r="R65" s="7"/>
      <c r="S65" s="7"/>
      <c r="T65" s="57" t="s">
        <v>42</v>
      </c>
      <c r="U65" s="57" t="s">
        <v>42</v>
      </c>
      <c r="V65" s="7">
        <v>4</v>
      </c>
      <c r="W65" s="7">
        <v>4</v>
      </c>
      <c r="X65" s="7">
        <v>4</v>
      </c>
      <c r="Y65" s="7">
        <v>4</v>
      </c>
      <c r="Z65" s="7">
        <v>4</v>
      </c>
      <c r="AA65" s="7">
        <v>4</v>
      </c>
      <c r="AB65" s="7">
        <v>4</v>
      </c>
      <c r="AC65" s="7">
        <v>4</v>
      </c>
      <c r="AD65" s="7">
        <v>4</v>
      </c>
      <c r="AE65" s="7">
        <v>4</v>
      </c>
      <c r="AF65" s="7">
        <v>4</v>
      </c>
      <c r="AG65" s="7">
        <v>4</v>
      </c>
      <c r="AH65" s="7">
        <v>4</v>
      </c>
      <c r="AI65" s="7">
        <v>4</v>
      </c>
      <c r="AJ65" s="7">
        <v>4</v>
      </c>
      <c r="AK65" s="7">
        <v>4</v>
      </c>
      <c r="AL65" s="7">
        <v>4</v>
      </c>
      <c r="AM65" s="30">
        <v>4</v>
      </c>
      <c r="AN65" s="7"/>
      <c r="AO65" s="7"/>
      <c r="AP65" s="7"/>
      <c r="AQ65" s="7"/>
      <c r="AR65" s="7"/>
      <c r="AS65" s="7"/>
      <c r="AT65" s="87">
        <v>12</v>
      </c>
      <c r="AU65" s="88">
        <f>SUM(C65:S65,V65:AT65)</f>
        <v>120</v>
      </c>
    </row>
    <row r="66" spans="1:47" ht="15.75">
      <c r="A66" s="16" t="s">
        <v>129</v>
      </c>
      <c r="B66" s="77" t="s">
        <v>11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57" t="s">
        <v>42</v>
      </c>
      <c r="U66" s="57" t="s">
        <v>42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0</v>
      </c>
      <c r="AK66" s="14">
        <v>0</v>
      </c>
      <c r="AL66" s="14">
        <v>0</v>
      </c>
      <c r="AM66" s="14">
        <v>0</v>
      </c>
      <c r="AN66" s="14">
        <v>0</v>
      </c>
      <c r="AO66" s="14">
        <v>0</v>
      </c>
      <c r="AP66" s="14">
        <v>0</v>
      </c>
      <c r="AQ66" s="14">
        <v>0</v>
      </c>
      <c r="AR66" s="35">
        <v>36</v>
      </c>
      <c r="AS66" s="14">
        <v>0</v>
      </c>
      <c r="AT66" s="14">
        <v>0</v>
      </c>
      <c r="AU66" s="73">
        <f>SUM(C66:S66,V66:AS66)</f>
        <v>36</v>
      </c>
    </row>
    <row r="67" spans="1:47" ht="15.75">
      <c r="A67" s="16" t="s">
        <v>130</v>
      </c>
      <c r="B67" s="78" t="s">
        <v>101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57" t="s">
        <v>42</v>
      </c>
      <c r="U67" s="57" t="s">
        <v>42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0</v>
      </c>
      <c r="AR67" s="14">
        <v>0</v>
      </c>
      <c r="AS67" s="35">
        <v>36</v>
      </c>
      <c r="AT67" s="14">
        <v>0</v>
      </c>
      <c r="AU67" s="73">
        <f>SUM(C67:S67,V67:AS67)</f>
        <v>36</v>
      </c>
    </row>
    <row r="68" spans="1:47" ht="15">
      <c r="A68" s="11" t="s">
        <v>43</v>
      </c>
      <c r="B68" s="12" t="s">
        <v>10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2">
        <f>SUM(S53,S44,S41)</f>
        <v>36</v>
      </c>
      <c r="T68" s="57" t="s">
        <v>42</v>
      </c>
      <c r="U68" s="57" t="s">
        <v>42</v>
      </c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2">
        <f>SUM(AT53,AT44,AT41)</f>
        <v>36</v>
      </c>
      <c r="AU68" s="32">
        <f>SUM(C68:S68,V68:AT68)</f>
        <v>72</v>
      </c>
    </row>
    <row r="69" spans="1:47" ht="15">
      <c r="A69" s="11"/>
      <c r="B69" s="12" t="s">
        <v>44</v>
      </c>
      <c r="C69" s="11">
        <f aca="true" t="shared" si="32" ref="C69:R69">SUM(C68,C53,C44,C41)</f>
        <v>36</v>
      </c>
      <c r="D69" s="11">
        <f t="shared" si="32"/>
        <v>36</v>
      </c>
      <c r="E69" s="11">
        <f t="shared" si="32"/>
        <v>36</v>
      </c>
      <c r="F69" s="11">
        <f t="shared" si="32"/>
        <v>36</v>
      </c>
      <c r="G69" s="11">
        <f t="shared" si="32"/>
        <v>36</v>
      </c>
      <c r="H69" s="11">
        <f t="shared" si="32"/>
        <v>36</v>
      </c>
      <c r="I69" s="11">
        <f t="shared" si="32"/>
        <v>36</v>
      </c>
      <c r="J69" s="11">
        <f t="shared" si="32"/>
        <v>36</v>
      </c>
      <c r="K69" s="11">
        <f t="shared" si="32"/>
        <v>36</v>
      </c>
      <c r="L69" s="11">
        <f t="shared" si="32"/>
        <v>36</v>
      </c>
      <c r="M69" s="11">
        <f t="shared" si="32"/>
        <v>36</v>
      </c>
      <c r="N69" s="11">
        <f t="shared" si="32"/>
        <v>36</v>
      </c>
      <c r="O69" s="11">
        <f t="shared" si="32"/>
        <v>36</v>
      </c>
      <c r="P69" s="11">
        <f t="shared" si="32"/>
        <v>36</v>
      </c>
      <c r="Q69" s="11">
        <f t="shared" si="32"/>
        <v>36</v>
      </c>
      <c r="R69" s="11">
        <f t="shared" si="32"/>
        <v>36</v>
      </c>
      <c r="S69" s="11">
        <f>SUM(S68)</f>
        <v>36</v>
      </c>
      <c r="T69" s="57" t="s">
        <v>42</v>
      </c>
      <c r="U69" s="57" t="s">
        <v>42</v>
      </c>
      <c r="V69" s="11">
        <f>SUM(V68,V53,V44,V41)</f>
        <v>36</v>
      </c>
      <c r="W69" s="11">
        <f aca="true" t="shared" si="33" ref="W69:AS69">SUM(W68,W53,W44,W41)</f>
        <v>36</v>
      </c>
      <c r="X69" s="11">
        <f t="shared" si="33"/>
        <v>36</v>
      </c>
      <c r="Y69" s="11">
        <f t="shared" si="33"/>
        <v>36</v>
      </c>
      <c r="Z69" s="11">
        <f t="shared" si="33"/>
        <v>36</v>
      </c>
      <c r="AA69" s="11">
        <f t="shared" si="33"/>
        <v>36</v>
      </c>
      <c r="AB69" s="11">
        <f t="shared" si="33"/>
        <v>36</v>
      </c>
      <c r="AC69" s="11">
        <f t="shared" si="33"/>
        <v>36</v>
      </c>
      <c r="AD69" s="11">
        <f t="shared" si="33"/>
        <v>36</v>
      </c>
      <c r="AE69" s="11">
        <f t="shared" si="33"/>
        <v>36</v>
      </c>
      <c r="AF69" s="11">
        <f t="shared" si="33"/>
        <v>36</v>
      </c>
      <c r="AG69" s="11">
        <f t="shared" si="33"/>
        <v>36</v>
      </c>
      <c r="AH69" s="11">
        <f t="shared" si="33"/>
        <v>36</v>
      </c>
      <c r="AI69" s="11">
        <f t="shared" si="33"/>
        <v>36</v>
      </c>
      <c r="AJ69" s="11">
        <f t="shared" si="33"/>
        <v>36</v>
      </c>
      <c r="AK69" s="11">
        <f t="shared" si="33"/>
        <v>36</v>
      </c>
      <c r="AL69" s="11">
        <f t="shared" si="33"/>
        <v>36</v>
      </c>
      <c r="AM69" s="11">
        <f t="shared" si="33"/>
        <v>36</v>
      </c>
      <c r="AN69" s="11">
        <f t="shared" si="33"/>
        <v>36</v>
      </c>
      <c r="AO69" s="11">
        <f t="shared" si="33"/>
        <v>36</v>
      </c>
      <c r="AP69" s="11">
        <f t="shared" si="33"/>
        <v>36</v>
      </c>
      <c r="AQ69" s="11">
        <f t="shared" si="33"/>
        <v>36</v>
      </c>
      <c r="AR69" s="11">
        <f t="shared" si="33"/>
        <v>36</v>
      </c>
      <c r="AS69" s="11">
        <f t="shared" si="33"/>
        <v>36</v>
      </c>
      <c r="AT69" s="11">
        <f>SUM(AT68)</f>
        <v>36</v>
      </c>
      <c r="AU69" s="32">
        <f>SUM(C69:S69,V69:AT69)</f>
        <v>1512</v>
      </c>
    </row>
    <row r="70" spans="1:47" ht="30" customHeight="1">
      <c r="A70" s="7"/>
      <c r="B70" s="7"/>
      <c r="C70" s="101" t="s">
        <v>47</v>
      </c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</row>
    <row r="71" spans="1:47" ht="15">
      <c r="A71" s="7"/>
      <c r="B71" s="7"/>
      <c r="C71" s="24">
        <v>1</v>
      </c>
      <c r="D71" s="24">
        <v>2</v>
      </c>
      <c r="E71" s="24">
        <v>3</v>
      </c>
      <c r="F71" s="24">
        <v>4</v>
      </c>
      <c r="G71" s="24">
        <v>5</v>
      </c>
      <c r="H71" s="24">
        <v>6</v>
      </c>
      <c r="I71" s="24">
        <v>7</v>
      </c>
      <c r="J71" s="24">
        <v>8</v>
      </c>
      <c r="K71" s="24">
        <v>9</v>
      </c>
      <c r="L71" s="24">
        <v>10</v>
      </c>
      <c r="M71" s="24">
        <v>11</v>
      </c>
      <c r="N71" s="24">
        <v>12</v>
      </c>
      <c r="O71" s="24">
        <v>13</v>
      </c>
      <c r="P71" s="24">
        <v>14</v>
      </c>
      <c r="Q71" s="24">
        <v>15</v>
      </c>
      <c r="R71" s="24">
        <v>16</v>
      </c>
      <c r="S71" s="24">
        <v>17</v>
      </c>
      <c r="T71" s="24">
        <v>18</v>
      </c>
      <c r="U71" s="24">
        <v>19</v>
      </c>
      <c r="V71" s="24">
        <v>20</v>
      </c>
      <c r="W71" s="24">
        <v>21</v>
      </c>
      <c r="X71" s="24">
        <v>22</v>
      </c>
      <c r="Y71" s="24">
        <v>23</v>
      </c>
      <c r="Z71" s="24">
        <v>24</v>
      </c>
      <c r="AA71" s="24">
        <v>25</v>
      </c>
      <c r="AB71" s="24">
        <v>26</v>
      </c>
      <c r="AC71" s="24">
        <v>27</v>
      </c>
      <c r="AD71" s="24">
        <v>28</v>
      </c>
      <c r="AE71" s="24">
        <v>29</v>
      </c>
      <c r="AF71" s="24">
        <v>30</v>
      </c>
      <c r="AG71" s="24">
        <v>31</v>
      </c>
      <c r="AH71" s="24">
        <v>32</v>
      </c>
      <c r="AI71" s="24">
        <v>33</v>
      </c>
      <c r="AJ71" s="24">
        <v>34</v>
      </c>
      <c r="AK71" s="24">
        <v>35</v>
      </c>
      <c r="AL71" s="24">
        <v>36</v>
      </c>
      <c r="AM71" s="24">
        <v>37</v>
      </c>
      <c r="AN71" s="24">
        <v>38</v>
      </c>
      <c r="AO71" s="24">
        <v>39</v>
      </c>
      <c r="AP71" s="24">
        <v>40</v>
      </c>
      <c r="AQ71" s="24">
        <v>41</v>
      </c>
      <c r="AR71" s="24">
        <v>42</v>
      </c>
      <c r="AS71" s="24">
        <v>43</v>
      </c>
      <c r="AT71" s="38"/>
      <c r="AU71" s="38"/>
    </row>
    <row r="72" spans="1:47" ht="26.25" customHeight="1">
      <c r="A72" s="59" t="s">
        <v>71</v>
      </c>
      <c r="B72" s="60" t="s">
        <v>72</v>
      </c>
      <c r="C72" s="40">
        <f aca="true" t="shared" si="34" ref="C72:S72">SUM(C73:C73)</f>
        <v>3</v>
      </c>
      <c r="D72" s="40">
        <f t="shared" si="34"/>
        <v>3</v>
      </c>
      <c r="E72" s="40">
        <f t="shared" si="34"/>
        <v>3</v>
      </c>
      <c r="F72" s="40">
        <f t="shared" si="34"/>
        <v>3</v>
      </c>
      <c r="G72" s="40">
        <f t="shared" si="34"/>
        <v>3</v>
      </c>
      <c r="H72" s="40">
        <f t="shared" si="34"/>
        <v>3</v>
      </c>
      <c r="I72" s="40">
        <f t="shared" si="34"/>
        <v>3</v>
      </c>
      <c r="J72" s="40">
        <f t="shared" si="34"/>
        <v>3</v>
      </c>
      <c r="K72" s="40">
        <f t="shared" si="34"/>
        <v>3</v>
      </c>
      <c r="L72" s="40">
        <f t="shared" si="34"/>
        <v>3</v>
      </c>
      <c r="M72" s="40">
        <f t="shared" si="34"/>
        <v>3</v>
      </c>
      <c r="N72" s="40">
        <f t="shared" si="34"/>
        <v>3</v>
      </c>
      <c r="O72" s="40">
        <f t="shared" si="34"/>
        <v>0</v>
      </c>
      <c r="P72" s="40">
        <f t="shared" si="34"/>
        <v>0</v>
      </c>
      <c r="Q72" s="40">
        <f t="shared" si="34"/>
        <v>0</v>
      </c>
      <c r="R72" s="40">
        <f t="shared" si="34"/>
        <v>0</v>
      </c>
      <c r="S72" s="40">
        <f t="shared" si="34"/>
        <v>0</v>
      </c>
      <c r="T72" s="19" t="s">
        <v>42</v>
      </c>
      <c r="U72" s="19" t="s">
        <v>42</v>
      </c>
      <c r="V72" s="40">
        <f aca="true" t="shared" si="35" ref="V72:AS72">SUM(V73:V73)</f>
        <v>0</v>
      </c>
      <c r="W72" s="40">
        <f t="shared" si="35"/>
        <v>0</v>
      </c>
      <c r="X72" s="40">
        <f t="shared" si="35"/>
        <v>0</v>
      </c>
      <c r="Y72" s="40">
        <f t="shared" si="35"/>
        <v>0</v>
      </c>
      <c r="Z72" s="40">
        <f t="shared" si="35"/>
        <v>0</v>
      </c>
      <c r="AA72" s="40">
        <f t="shared" si="35"/>
        <v>0</v>
      </c>
      <c r="AB72" s="40">
        <f t="shared" si="35"/>
        <v>0</v>
      </c>
      <c r="AC72" s="40">
        <f t="shared" si="35"/>
        <v>0</v>
      </c>
      <c r="AD72" s="40">
        <f t="shared" si="35"/>
        <v>0</v>
      </c>
      <c r="AE72" s="40">
        <f t="shared" si="35"/>
        <v>0</v>
      </c>
      <c r="AF72" s="40">
        <f t="shared" si="35"/>
        <v>0</v>
      </c>
      <c r="AG72" s="40">
        <f t="shared" si="35"/>
        <v>0</v>
      </c>
      <c r="AH72" s="40">
        <f t="shared" si="35"/>
        <v>0</v>
      </c>
      <c r="AI72" s="40">
        <f t="shared" si="35"/>
        <v>0</v>
      </c>
      <c r="AJ72" s="40">
        <f t="shared" si="35"/>
        <v>0</v>
      </c>
      <c r="AK72" s="40">
        <f t="shared" si="35"/>
        <v>0</v>
      </c>
      <c r="AL72" s="40">
        <f t="shared" si="35"/>
        <v>0</v>
      </c>
      <c r="AM72" s="40">
        <f t="shared" si="35"/>
        <v>0</v>
      </c>
      <c r="AN72" s="40">
        <f t="shared" si="35"/>
        <v>0</v>
      </c>
      <c r="AO72" s="40">
        <f t="shared" si="35"/>
        <v>0</v>
      </c>
      <c r="AP72" s="40">
        <f t="shared" si="35"/>
        <v>0</v>
      </c>
      <c r="AQ72" s="40">
        <f t="shared" si="35"/>
        <v>0</v>
      </c>
      <c r="AR72" s="40">
        <f t="shared" si="35"/>
        <v>0</v>
      </c>
      <c r="AS72" s="40">
        <f t="shared" si="35"/>
        <v>0</v>
      </c>
      <c r="AT72" s="40"/>
      <c r="AU72" s="46">
        <f>SUM(C72:S72,V72:AS72)</f>
        <v>36</v>
      </c>
    </row>
    <row r="73" spans="1:47" ht="21" customHeight="1">
      <c r="A73" s="2" t="s">
        <v>96</v>
      </c>
      <c r="B73" s="1" t="s">
        <v>57</v>
      </c>
      <c r="C73" s="7">
        <v>3</v>
      </c>
      <c r="D73" s="7">
        <v>3</v>
      </c>
      <c r="E73" s="7">
        <v>3</v>
      </c>
      <c r="F73" s="7">
        <v>3</v>
      </c>
      <c r="G73" s="7">
        <v>3</v>
      </c>
      <c r="H73" s="7">
        <v>3</v>
      </c>
      <c r="I73" s="7">
        <v>3</v>
      </c>
      <c r="J73" s="7">
        <v>3</v>
      </c>
      <c r="K73" s="7">
        <v>3</v>
      </c>
      <c r="L73" s="7">
        <v>3</v>
      </c>
      <c r="M73" s="7">
        <v>3</v>
      </c>
      <c r="N73" s="30">
        <v>3</v>
      </c>
      <c r="O73" s="7"/>
      <c r="P73" s="7"/>
      <c r="Q73" s="7"/>
      <c r="R73" s="7"/>
      <c r="S73" s="7"/>
      <c r="T73" s="19" t="s">
        <v>42</v>
      </c>
      <c r="U73" s="19" t="s">
        <v>42</v>
      </c>
      <c r="V73" s="23"/>
      <c r="W73" s="23"/>
      <c r="X73" s="23"/>
      <c r="Y73" s="23"/>
      <c r="Z73" s="23"/>
      <c r="AA73" s="23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23">
        <f aca="true" t="shared" si="36" ref="AU73:AU90">SUM(C73:S73,V73:AS73)</f>
        <v>36</v>
      </c>
    </row>
    <row r="74" spans="1:47" ht="15">
      <c r="A74" s="37" t="s">
        <v>3</v>
      </c>
      <c r="B74" s="37" t="s">
        <v>13</v>
      </c>
      <c r="C74" s="13">
        <f aca="true" t="shared" si="37" ref="C74:S74">SUM(C75:C75)</f>
        <v>3</v>
      </c>
      <c r="D74" s="13">
        <f t="shared" si="37"/>
        <v>3</v>
      </c>
      <c r="E74" s="13">
        <f t="shared" si="37"/>
        <v>3</v>
      </c>
      <c r="F74" s="13">
        <f t="shared" si="37"/>
        <v>3</v>
      </c>
      <c r="G74" s="13">
        <f t="shared" si="37"/>
        <v>3</v>
      </c>
      <c r="H74" s="13">
        <f t="shared" si="37"/>
        <v>3</v>
      </c>
      <c r="I74" s="13">
        <f t="shared" si="37"/>
        <v>3</v>
      </c>
      <c r="J74" s="13">
        <f t="shared" si="37"/>
        <v>3</v>
      </c>
      <c r="K74" s="13">
        <f t="shared" si="37"/>
        <v>3</v>
      </c>
      <c r="L74" s="13">
        <f t="shared" si="37"/>
        <v>3</v>
      </c>
      <c r="M74" s="13">
        <f t="shared" si="37"/>
        <v>3</v>
      </c>
      <c r="N74" s="13">
        <f t="shared" si="37"/>
        <v>3</v>
      </c>
      <c r="O74" s="13">
        <f t="shared" si="37"/>
        <v>0</v>
      </c>
      <c r="P74" s="13">
        <f t="shared" si="37"/>
        <v>0</v>
      </c>
      <c r="Q74" s="13">
        <f t="shared" si="37"/>
        <v>0</v>
      </c>
      <c r="R74" s="13">
        <f t="shared" si="37"/>
        <v>0</v>
      </c>
      <c r="S74" s="13">
        <f t="shared" si="37"/>
        <v>0</v>
      </c>
      <c r="T74" s="19" t="s">
        <v>42</v>
      </c>
      <c r="U74" s="19" t="s">
        <v>42</v>
      </c>
      <c r="V74" s="13">
        <f aca="true" t="shared" si="38" ref="V74:AS74">SUM(V75:V75)</f>
        <v>0</v>
      </c>
      <c r="W74" s="13">
        <f t="shared" si="38"/>
        <v>0</v>
      </c>
      <c r="X74" s="13">
        <f t="shared" si="38"/>
        <v>0</v>
      </c>
      <c r="Y74" s="13">
        <f t="shared" si="38"/>
        <v>0</v>
      </c>
      <c r="Z74" s="13">
        <f t="shared" si="38"/>
        <v>0</v>
      </c>
      <c r="AA74" s="13">
        <f t="shared" si="38"/>
        <v>0</v>
      </c>
      <c r="AB74" s="13">
        <f t="shared" si="38"/>
        <v>0</v>
      </c>
      <c r="AC74" s="13">
        <f t="shared" si="38"/>
        <v>0</v>
      </c>
      <c r="AD74" s="13">
        <f t="shared" si="38"/>
        <v>0</v>
      </c>
      <c r="AE74" s="13">
        <f t="shared" si="38"/>
        <v>0</v>
      </c>
      <c r="AF74" s="13">
        <f t="shared" si="38"/>
        <v>0</v>
      </c>
      <c r="AG74" s="13">
        <f t="shared" si="38"/>
        <v>0</v>
      </c>
      <c r="AH74" s="13">
        <f t="shared" si="38"/>
        <v>0</v>
      </c>
      <c r="AI74" s="13">
        <f t="shared" si="38"/>
        <v>0</v>
      </c>
      <c r="AJ74" s="13">
        <f t="shared" si="38"/>
        <v>0</v>
      </c>
      <c r="AK74" s="13">
        <f t="shared" si="38"/>
        <v>0</v>
      </c>
      <c r="AL74" s="13">
        <f t="shared" si="38"/>
        <v>0</v>
      </c>
      <c r="AM74" s="13">
        <f t="shared" si="38"/>
        <v>0</v>
      </c>
      <c r="AN74" s="13">
        <f t="shared" si="38"/>
        <v>0</v>
      </c>
      <c r="AO74" s="13">
        <f t="shared" si="38"/>
        <v>0</v>
      </c>
      <c r="AP74" s="13">
        <f t="shared" si="38"/>
        <v>0</v>
      </c>
      <c r="AQ74" s="13">
        <f t="shared" si="38"/>
        <v>0</v>
      </c>
      <c r="AR74" s="13">
        <f t="shared" si="38"/>
        <v>0</v>
      </c>
      <c r="AS74" s="13">
        <f t="shared" si="38"/>
        <v>0</v>
      </c>
      <c r="AT74" s="13"/>
      <c r="AU74" s="74">
        <f>SUM(C74:S74,V74:AS74)</f>
        <v>36</v>
      </c>
    </row>
    <row r="75" spans="1:47" ht="30">
      <c r="A75" s="6" t="s">
        <v>97</v>
      </c>
      <c r="B75" s="49" t="s">
        <v>98</v>
      </c>
      <c r="C75" s="7">
        <v>3</v>
      </c>
      <c r="D75" s="7">
        <v>3</v>
      </c>
      <c r="E75" s="7">
        <v>3</v>
      </c>
      <c r="F75" s="7">
        <v>3</v>
      </c>
      <c r="G75" s="7">
        <v>3</v>
      </c>
      <c r="H75" s="7">
        <v>3</v>
      </c>
      <c r="I75" s="7">
        <v>3</v>
      </c>
      <c r="J75" s="7">
        <v>3</v>
      </c>
      <c r="K75" s="7">
        <v>3</v>
      </c>
      <c r="L75" s="7">
        <v>3</v>
      </c>
      <c r="M75" s="7">
        <v>3</v>
      </c>
      <c r="N75" s="30">
        <v>3</v>
      </c>
      <c r="O75" s="7"/>
      <c r="P75" s="7"/>
      <c r="Q75" s="7"/>
      <c r="R75" s="7"/>
      <c r="S75" s="7"/>
      <c r="T75" s="19" t="s">
        <v>42</v>
      </c>
      <c r="U75" s="19" t="s">
        <v>42</v>
      </c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58">
        <f t="shared" si="36"/>
        <v>36</v>
      </c>
    </row>
    <row r="76" spans="1:47" ht="24.75" customHeight="1">
      <c r="A76" s="15" t="s">
        <v>14</v>
      </c>
      <c r="B76" s="15" t="s">
        <v>15</v>
      </c>
      <c r="C76" s="13">
        <f aca="true" t="shared" si="39" ref="C76:S76">SUM(C77,C85)</f>
        <v>30</v>
      </c>
      <c r="D76" s="13">
        <f t="shared" si="39"/>
        <v>30</v>
      </c>
      <c r="E76" s="13">
        <f t="shared" si="39"/>
        <v>30</v>
      </c>
      <c r="F76" s="13">
        <f t="shared" si="39"/>
        <v>30</v>
      </c>
      <c r="G76" s="13">
        <f t="shared" si="39"/>
        <v>30</v>
      </c>
      <c r="H76" s="13">
        <f t="shared" si="39"/>
        <v>30</v>
      </c>
      <c r="I76" s="13">
        <f t="shared" si="39"/>
        <v>30</v>
      </c>
      <c r="J76" s="13">
        <f t="shared" si="39"/>
        <v>30</v>
      </c>
      <c r="K76" s="13">
        <f t="shared" si="39"/>
        <v>30</v>
      </c>
      <c r="L76" s="13">
        <f t="shared" si="39"/>
        <v>30</v>
      </c>
      <c r="M76" s="13">
        <f t="shared" si="39"/>
        <v>30</v>
      </c>
      <c r="N76" s="13">
        <f t="shared" si="39"/>
        <v>30</v>
      </c>
      <c r="O76" s="13">
        <f t="shared" si="39"/>
        <v>36</v>
      </c>
      <c r="P76" s="13">
        <f t="shared" si="39"/>
        <v>36</v>
      </c>
      <c r="Q76" s="13">
        <f t="shared" si="39"/>
        <v>36</v>
      </c>
      <c r="R76" s="13">
        <f t="shared" si="39"/>
        <v>36</v>
      </c>
      <c r="S76" s="13">
        <f t="shared" si="39"/>
        <v>36</v>
      </c>
      <c r="T76" s="19" t="s">
        <v>42</v>
      </c>
      <c r="U76" s="19" t="s">
        <v>42</v>
      </c>
      <c r="V76" s="13">
        <f aca="true" t="shared" si="40" ref="V76:AH76">SUM(V77,V85)</f>
        <v>36</v>
      </c>
      <c r="W76" s="13">
        <f t="shared" si="40"/>
        <v>36</v>
      </c>
      <c r="X76" s="13">
        <f t="shared" si="40"/>
        <v>36</v>
      </c>
      <c r="Y76" s="13">
        <f t="shared" si="40"/>
        <v>36</v>
      </c>
      <c r="Z76" s="13">
        <f t="shared" si="40"/>
        <v>36</v>
      </c>
      <c r="AA76" s="13">
        <f t="shared" si="40"/>
        <v>36</v>
      </c>
      <c r="AB76" s="13">
        <f t="shared" si="40"/>
        <v>36</v>
      </c>
      <c r="AC76" s="13">
        <f t="shared" si="40"/>
        <v>36</v>
      </c>
      <c r="AD76" s="13">
        <f t="shared" si="40"/>
        <v>36</v>
      </c>
      <c r="AE76" s="13">
        <f t="shared" si="40"/>
        <v>36</v>
      </c>
      <c r="AF76" s="13">
        <f t="shared" si="40"/>
        <v>36</v>
      </c>
      <c r="AG76" s="13">
        <f t="shared" si="40"/>
        <v>36</v>
      </c>
      <c r="AH76" s="13">
        <f t="shared" si="40"/>
        <v>36</v>
      </c>
      <c r="AI76" s="13">
        <f>SUM(AI77,AI85)</f>
        <v>36</v>
      </c>
      <c r="AJ76" s="13">
        <f>SUM(AJ89:AJ91)</f>
        <v>36</v>
      </c>
      <c r="AK76" s="13">
        <f aca="true" t="shared" si="41" ref="AK76:AS76">SUM(AK89:AK91)</f>
        <v>36</v>
      </c>
      <c r="AL76" s="13">
        <f t="shared" si="41"/>
        <v>36</v>
      </c>
      <c r="AM76" s="13">
        <f t="shared" si="41"/>
        <v>36</v>
      </c>
      <c r="AN76" s="13">
        <f t="shared" si="41"/>
        <v>36</v>
      </c>
      <c r="AO76" s="13">
        <f t="shared" si="41"/>
        <v>36</v>
      </c>
      <c r="AP76" s="13">
        <f t="shared" si="41"/>
        <v>36</v>
      </c>
      <c r="AQ76" s="13">
        <f t="shared" si="41"/>
        <v>36</v>
      </c>
      <c r="AR76" s="13">
        <f t="shared" si="41"/>
        <v>36</v>
      </c>
      <c r="AS76" s="13">
        <f t="shared" si="41"/>
        <v>36</v>
      </c>
      <c r="AT76" s="13"/>
      <c r="AU76" s="74">
        <f>SUM(C76:S76,V76:AS76)</f>
        <v>1404</v>
      </c>
    </row>
    <row r="77" spans="1:47" ht="57">
      <c r="A77" s="51" t="s">
        <v>131</v>
      </c>
      <c r="B77" s="3" t="s">
        <v>132</v>
      </c>
      <c r="C77" s="20">
        <f aca="true" t="shared" si="42" ref="C77:S77">SUM(C78:C84)</f>
        <v>24</v>
      </c>
      <c r="D77" s="20">
        <f t="shared" si="42"/>
        <v>24</v>
      </c>
      <c r="E77" s="20">
        <f t="shared" si="42"/>
        <v>24</v>
      </c>
      <c r="F77" s="20">
        <f t="shared" si="42"/>
        <v>24</v>
      </c>
      <c r="G77" s="20">
        <f t="shared" si="42"/>
        <v>24</v>
      </c>
      <c r="H77" s="20">
        <f t="shared" si="42"/>
        <v>24</v>
      </c>
      <c r="I77" s="20">
        <f t="shared" si="42"/>
        <v>24</v>
      </c>
      <c r="J77" s="20">
        <f t="shared" si="42"/>
        <v>24</v>
      </c>
      <c r="K77" s="20">
        <f t="shared" si="42"/>
        <v>24</v>
      </c>
      <c r="L77" s="20">
        <f t="shared" si="42"/>
        <v>24</v>
      </c>
      <c r="M77" s="20">
        <f t="shared" si="42"/>
        <v>24</v>
      </c>
      <c r="N77" s="20">
        <f t="shared" si="42"/>
        <v>24</v>
      </c>
      <c r="O77" s="20">
        <f t="shared" si="42"/>
        <v>36</v>
      </c>
      <c r="P77" s="20">
        <f t="shared" si="42"/>
        <v>36</v>
      </c>
      <c r="Q77" s="20">
        <f t="shared" si="42"/>
        <v>36</v>
      </c>
      <c r="R77" s="20">
        <f t="shared" si="42"/>
        <v>36</v>
      </c>
      <c r="S77" s="20">
        <f t="shared" si="42"/>
        <v>36</v>
      </c>
      <c r="T77" s="19" t="s">
        <v>42</v>
      </c>
      <c r="U77" s="19" t="s">
        <v>42</v>
      </c>
      <c r="V77" s="20">
        <f>SUM(V78:V84)</f>
        <v>28</v>
      </c>
      <c r="W77" s="20">
        <f aca="true" t="shared" si="43" ref="W77:AS77">SUM(W78:W84)</f>
        <v>28</v>
      </c>
      <c r="X77" s="20">
        <f t="shared" si="43"/>
        <v>28</v>
      </c>
      <c r="Y77" s="20">
        <f t="shared" si="43"/>
        <v>28</v>
      </c>
      <c r="Z77" s="20">
        <f t="shared" si="43"/>
        <v>28</v>
      </c>
      <c r="AA77" s="20">
        <f t="shared" si="43"/>
        <v>28</v>
      </c>
      <c r="AB77" s="20">
        <f t="shared" si="43"/>
        <v>36</v>
      </c>
      <c r="AC77" s="20">
        <f t="shared" si="43"/>
        <v>36</v>
      </c>
      <c r="AD77" s="20">
        <f t="shared" si="43"/>
        <v>36</v>
      </c>
      <c r="AE77" s="20">
        <f t="shared" si="43"/>
        <v>36</v>
      </c>
      <c r="AF77" s="20">
        <f t="shared" si="43"/>
        <v>36</v>
      </c>
      <c r="AG77" s="20">
        <f t="shared" si="43"/>
        <v>0</v>
      </c>
      <c r="AH77" s="20">
        <f t="shared" si="43"/>
        <v>0</v>
      </c>
      <c r="AI77" s="20">
        <f>SUM(AI78:AI84)</f>
        <v>24</v>
      </c>
      <c r="AJ77" s="20">
        <f t="shared" si="43"/>
        <v>0</v>
      </c>
      <c r="AK77" s="20">
        <f t="shared" si="43"/>
        <v>0</v>
      </c>
      <c r="AL77" s="20">
        <f t="shared" si="43"/>
        <v>0</v>
      </c>
      <c r="AM77" s="20">
        <f t="shared" si="43"/>
        <v>0</v>
      </c>
      <c r="AN77" s="20">
        <f t="shared" si="43"/>
        <v>0</v>
      </c>
      <c r="AO77" s="20">
        <f t="shared" si="43"/>
        <v>0</v>
      </c>
      <c r="AP77" s="20">
        <f t="shared" si="43"/>
        <v>0</v>
      </c>
      <c r="AQ77" s="20">
        <f t="shared" si="43"/>
        <v>0</v>
      </c>
      <c r="AR77" s="20">
        <f t="shared" si="43"/>
        <v>0</v>
      </c>
      <c r="AS77" s="20">
        <f t="shared" si="43"/>
        <v>0</v>
      </c>
      <c r="AT77" s="20"/>
      <c r="AU77" s="55">
        <f>SUM(C77:S77,V77:AS77)</f>
        <v>840</v>
      </c>
    </row>
    <row r="78" spans="1:47" ht="30">
      <c r="A78" s="53" t="s">
        <v>133</v>
      </c>
      <c r="B78" s="49" t="s">
        <v>134</v>
      </c>
      <c r="C78" s="7">
        <v>7</v>
      </c>
      <c r="D78" s="7">
        <v>7</v>
      </c>
      <c r="E78" s="7">
        <v>7</v>
      </c>
      <c r="F78" s="7">
        <v>7</v>
      </c>
      <c r="G78" s="7">
        <v>7</v>
      </c>
      <c r="H78" s="7">
        <v>7</v>
      </c>
      <c r="I78" s="7">
        <v>7</v>
      </c>
      <c r="J78" s="7">
        <v>7</v>
      </c>
      <c r="K78" s="7">
        <v>7</v>
      </c>
      <c r="L78" s="7">
        <v>7</v>
      </c>
      <c r="M78" s="7">
        <v>7</v>
      </c>
      <c r="N78" s="30">
        <v>7</v>
      </c>
      <c r="O78" s="7"/>
      <c r="P78" s="7"/>
      <c r="Q78" s="7"/>
      <c r="R78" s="7"/>
      <c r="S78" s="7"/>
      <c r="T78" s="19" t="s">
        <v>42</v>
      </c>
      <c r="U78" s="19" t="s">
        <v>42</v>
      </c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58">
        <f>SUM(C78:S78,V78:AS78)</f>
        <v>84</v>
      </c>
    </row>
    <row r="79" spans="1:47" ht="60">
      <c r="A79" s="53" t="s">
        <v>135</v>
      </c>
      <c r="B79" s="49" t="s">
        <v>136</v>
      </c>
      <c r="C79" s="7">
        <v>3</v>
      </c>
      <c r="D79" s="7">
        <v>3</v>
      </c>
      <c r="E79" s="7">
        <v>3</v>
      </c>
      <c r="F79" s="7">
        <v>3</v>
      </c>
      <c r="G79" s="7">
        <v>3</v>
      </c>
      <c r="H79" s="7">
        <v>3</v>
      </c>
      <c r="I79" s="7">
        <v>3</v>
      </c>
      <c r="J79" s="7">
        <v>3</v>
      </c>
      <c r="K79" s="7">
        <v>3</v>
      </c>
      <c r="L79" s="7">
        <v>3</v>
      </c>
      <c r="M79" s="7">
        <v>3</v>
      </c>
      <c r="N79" s="7">
        <v>3</v>
      </c>
      <c r="O79" s="7"/>
      <c r="P79" s="7"/>
      <c r="Q79" s="7"/>
      <c r="R79" s="7"/>
      <c r="S79" s="7"/>
      <c r="T79" s="19" t="s">
        <v>42</v>
      </c>
      <c r="U79" s="19" t="s">
        <v>42</v>
      </c>
      <c r="V79" s="23">
        <v>12</v>
      </c>
      <c r="W79" s="23">
        <v>12</v>
      </c>
      <c r="X79" s="23">
        <v>12</v>
      </c>
      <c r="Y79" s="23">
        <v>12</v>
      </c>
      <c r="Z79" s="23">
        <v>12</v>
      </c>
      <c r="AA79" s="23">
        <v>12</v>
      </c>
      <c r="AB79" s="23"/>
      <c r="AC79" s="23"/>
      <c r="AD79" s="23"/>
      <c r="AE79" s="23"/>
      <c r="AF79" s="23"/>
      <c r="AG79" s="23"/>
      <c r="AH79" s="23"/>
      <c r="AI79" s="84">
        <v>6</v>
      </c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58">
        <f t="shared" si="36"/>
        <v>114</v>
      </c>
    </row>
    <row r="80" spans="1:47" ht="45">
      <c r="A80" s="53" t="s">
        <v>137</v>
      </c>
      <c r="B80" s="49" t="s">
        <v>138</v>
      </c>
      <c r="C80" s="7">
        <v>4</v>
      </c>
      <c r="D80" s="7">
        <v>4</v>
      </c>
      <c r="E80" s="7">
        <v>4</v>
      </c>
      <c r="F80" s="7">
        <v>4</v>
      </c>
      <c r="G80" s="7">
        <v>4</v>
      </c>
      <c r="H80" s="7">
        <v>4</v>
      </c>
      <c r="I80" s="7">
        <v>4</v>
      </c>
      <c r="J80" s="7">
        <v>4</v>
      </c>
      <c r="K80" s="7">
        <v>4</v>
      </c>
      <c r="L80" s="7">
        <v>4</v>
      </c>
      <c r="M80" s="7">
        <v>4</v>
      </c>
      <c r="N80" s="7">
        <v>4</v>
      </c>
      <c r="O80" s="7"/>
      <c r="P80" s="7"/>
      <c r="Q80" s="7"/>
      <c r="R80" s="7"/>
      <c r="S80" s="7"/>
      <c r="T80" s="19" t="s">
        <v>42</v>
      </c>
      <c r="U80" s="19" t="s">
        <v>42</v>
      </c>
      <c r="V80" s="23">
        <v>8</v>
      </c>
      <c r="W80" s="23">
        <v>8</v>
      </c>
      <c r="X80" s="23">
        <v>8</v>
      </c>
      <c r="Y80" s="23">
        <v>8</v>
      </c>
      <c r="Z80" s="23">
        <v>8</v>
      </c>
      <c r="AA80" s="23">
        <v>8</v>
      </c>
      <c r="AB80" s="23"/>
      <c r="AC80" s="23"/>
      <c r="AD80" s="23"/>
      <c r="AE80" s="23"/>
      <c r="AF80" s="23"/>
      <c r="AG80" s="23"/>
      <c r="AH80" s="23"/>
      <c r="AI80" s="84">
        <v>6</v>
      </c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58">
        <f t="shared" si="36"/>
        <v>102</v>
      </c>
    </row>
    <row r="81" spans="1:47" ht="45">
      <c r="A81" s="53" t="s">
        <v>139</v>
      </c>
      <c r="B81" s="49" t="s">
        <v>140</v>
      </c>
      <c r="C81" s="7">
        <v>5</v>
      </c>
      <c r="D81" s="7">
        <v>5</v>
      </c>
      <c r="E81" s="7">
        <v>5</v>
      </c>
      <c r="F81" s="7">
        <v>5</v>
      </c>
      <c r="G81" s="7">
        <v>5</v>
      </c>
      <c r="H81" s="7">
        <v>5</v>
      </c>
      <c r="I81" s="7">
        <v>5</v>
      </c>
      <c r="J81" s="7">
        <v>5</v>
      </c>
      <c r="K81" s="7">
        <v>5</v>
      </c>
      <c r="L81" s="7">
        <v>5</v>
      </c>
      <c r="M81" s="7">
        <v>5</v>
      </c>
      <c r="N81" s="7">
        <v>5</v>
      </c>
      <c r="O81" s="7"/>
      <c r="P81" s="7"/>
      <c r="Q81" s="7"/>
      <c r="R81" s="7"/>
      <c r="S81" s="7"/>
      <c r="T81" s="19"/>
      <c r="U81" s="19"/>
      <c r="V81" s="23">
        <v>4</v>
      </c>
      <c r="W81" s="23">
        <v>4</v>
      </c>
      <c r="X81" s="23">
        <v>4</v>
      </c>
      <c r="Y81" s="23">
        <v>4</v>
      </c>
      <c r="Z81" s="23">
        <v>4</v>
      </c>
      <c r="AA81" s="29">
        <v>4</v>
      </c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58">
        <f t="shared" si="36"/>
        <v>84</v>
      </c>
    </row>
    <row r="82" spans="1:47" ht="30">
      <c r="A82" s="53" t="s">
        <v>141</v>
      </c>
      <c r="B82" s="49" t="s">
        <v>142</v>
      </c>
      <c r="C82" s="7">
        <v>5</v>
      </c>
      <c r="D82" s="7">
        <v>5</v>
      </c>
      <c r="E82" s="7">
        <v>5</v>
      </c>
      <c r="F82" s="7">
        <v>5</v>
      </c>
      <c r="G82" s="7">
        <v>5</v>
      </c>
      <c r="H82" s="7">
        <v>5</v>
      </c>
      <c r="I82" s="7">
        <v>5</v>
      </c>
      <c r="J82" s="7">
        <v>5</v>
      </c>
      <c r="K82" s="7">
        <v>5</v>
      </c>
      <c r="L82" s="7">
        <v>5</v>
      </c>
      <c r="M82" s="7">
        <v>5</v>
      </c>
      <c r="N82" s="7">
        <v>5</v>
      </c>
      <c r="O82" s="7"/>
      <c r="P82" s="7"/>
      <c r="Q82" s="7"/>
      <c r="R82" s="7"/>
      <c r="S82" s="7"/>
      <c r="T82" s="19"/>
      <c r="U82" s="19"/>
      <c r="V82" s="23">
        <v>4</v>
      </c>
      <c r="W82" s="23">
        <v>4</v>
      </c>
      <c r="X82" s="23">
        <v>4</v>
      </c>
      <c r="Y82" s="23">
        <v>4</v>
      </c>
      <c r="Z82" s="23">
        <v>4</v>
      </c>
      <c r="AA82" s="29">
        <v>4</v>
      </c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58">
        <f t="shared" si="36"/>
        <v>84</v>
      </c>
    </row>
    <row r="83" spans="1:47" ht="15">
      <c r="A83" s="17" t="s">
        <v>86</v>
      </c>
      <c r="B83" s="75" t="s">
        <v>11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25">
        <v>36</v>
      </c>
      <c r="P83" s="14">
        <v>0</v>
      </c>
      <c r="Q83" s="14">
        <v>0</v>
      </c>
      <c r="R83" s="14">
        <v>0</v>
      </c>
      <c r="S83" s="14">
        <v>0</v>
      </c>
      <c r="T83" s="19" t="s">
        <v>42</v>
      </c>
      <c r="U83" s="19" t="s">
        <v>42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35">
        <v>36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14">
        <v>0</v>
      </c>
      <c r="AL83" s="14">
        <v>0</v>
      </c>
      <c r="AM83" s="14">
        <v>0</v>
      </c>
      <c r="AN83" s="14">
        <v>0</v>
      </c>
      <c r="AO83" s="14">
        <v>0</v>
      </c>
      <c r="AP83" s="14">
        <v>0</v>
      </c>
      <c r="AQ83" s="14">
        <v>0</v>
      </c>
      <c r="AR83" s="14">
        <v>0</v>
      </c>
      <c r="AS83" s="14">
        <v>0</v>
      </c>
      <c r="AT83" s="14"/>
      <c r="AU83" s="25">
        <f>SUM(C83:S83,V83:AS83)</f>
        <v>72</v>
      </c>
    </row>
    <row r="84" spans="1:47" ht="15">
      <c r="A84" s="17" t="s">
        <v>87</v>
      </c>
      <c r="B84" s="76" t="s">
        <v>101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25">
        <v>36</v>
      </c>
      <c r="Q84" s="25">
        <v>36</v>
      </c>
      <c r="R84" s="25">
        <v>36</v>
      </c>
      <c r="S84" s="25">
        <v>36</v>
      </c>
      <c r="T84" s="19" t="s">
        <v>42</v>
      </c>
      <c r="U84" s="19" t="s">
        <v>42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25">
        <v>36</v>
      </c>
      <c r="AD84" s="25">
        <v>36</v>
      </c>
      <c r="AE84" s="25">
        <v>36</v>
      </c>
      <c r="AF84" s="35">
        <v>36</v>
      </c>
      <c r="AG84" s="14">
        <v>0</v>
      </c>
      <c r="AH84" s="14">
        <v>0</v>
      </c>
      <c r="AI84" s="86">
        <v>12</v>
      </c>
      <c r="AJ84" s="14">
        <v>0</v>
      </c>
      <c r="AK84" s="14">
        <v>0</v>
      </c>
      <c r="AL84" s="14">
        <v>0</v>
      </c>
      <c r="AM84" s="14">
        <v>0</v>
      </c>
      <c r="AN84" s="14">
        <v>0</v>
      </c>
      <c r="AO84" s="14">
        <v>0</v>
      </c>
      <c r="AP84" s="14">
        <v>0</v>
      </c>
      <c r="AQ84" s="14">
        <v>0</v>
      </c>
      <c r="AR84" s="14">
        <v>0</v>
      </c>
      <c r="AS84" s="14">
        <v>0</v>
      </c>
      <c r="AT84" s="14"/>
      <c r="AU84" s="25">
        <f>SUM(C84:S84,V84:AH84)</f>
        <v>288</v>
      </c>
    </row>
    <row r="85" spans="1:47" ht="42.75">
      <c r="A85" s="51" t="s">
        <v>99</v>
      </c>
      <c r="B85" s="70" t="s">
        <v>143</v>
      </c>
      <c r="C85" s="20">
        <f aca="true" t="shared" si="44" ref="C85:S85">SUM(C86:C88)</f>
        <v>6</v>
      </c>
      <c r="D85" s="20">
        <f t="shared" si="44"/>
        <v>6</v>
      </c>
      <c r="E85" s="20">
        <f t="shared" si="44"/>
        <v>6</v>
      </c>
      <c r="F85" s="20">
        <f t="shared" si="44"/>
        <v>6</v>
      </c>
      <c r="G85" s="20">
        <f t="shared" si="44"/>
        <v>6</v>
      </c>
      <c r="H85" s="20">
        <f t="shared" si="44"/>
        <v>6</v>
      </c>
      <c r="I85" s="20">
        <f t="shared" si="44"/>
        <v>6</v>
      </c>
      <c r="J85" s="20">
        <f t="shared" si="44"/>
        <v>6</v>
      </c>
      <c r="K85" s="20">
        <f t="shared" si="44"/>
        <v>6</v>
      </c>
      <c r="L85" s="20">
        <f t="shared" si="44"/>
        <v>6</v>
      </c>
      <c r="M85" s="20">
        <f t="shared" si="44"/>
        <v>6</v>
      </c>
      <c r="N85" s="20">
        <f t="shared" si="44"/>
        <v>6</v>
      </c>
      <c r="O85" s="20">
        <f t="shared" si="44"/>
        <v>0</v>
      </c>
      <c r="P85" s="20">
        <f t="shared" si="44"/>
        <v>0</v>
      </c>
      <c r="Q85" s="20">
        <f t="shared" si="44"/>
        <v>0</v>
      </c>
      <c r="R85" s="20">
        <f t="shared" si="44"/>
        <v>0</v>
      </c>
      <c r="S85" s="20">
        <f t="shared" si="44"/>
        <v>0</v>
      </c>
      <c r="T85" s="19" t="s">
        <v>42</v>
      </c>
      <c r="U85" s="19" t="s">
        <v>42</v>
      </c>
      <c r="V85" s="20">
        <f>SUM(V86:V88)</f>
        <v>8</v>
      </c>
      <c r="W85" s="20">
        <f aca="true" t="shared" si="45" ref="W85:AS85">SUM(W86:W88)</f>
        <v>8</v>
      </c>
      <c r="X85" s="20">
        <f t="shared" si="45"/>
        <v>8</v>
      </c>
      <c r="Y85" s="20">
        <f t="shared" si="45"/>
        <v>8</v>
      </c>
      <c r="Z85" s="20">
        <f t="shared" si="45"/>
        <v>8</v>
      </c>
      <c r="AA85" s="20">
        <f t="shared" si="45"/>
        <v>8</v>
      </c>
      <c r="AB85" s="20">
        <f t="shared" si="45"/>
        <v>0</v>
      </c>
      <c r="AC85" s="20">
        <f t="shared" si="45"/>
        <v>0</v>
      </c>
      <c r="AD85" s="20">
        <f t="shared" si="45"/>
        <v>0</v>
      </c>
      <c r="AE85" s="20">
        <f t="shared" si="45"/>
        <v>0</v>
      </c>
      <c r="AF85" s="20">
        <f t="shared" si="45"/>
        <v>0</v>
      </c>
      <c r="AG85" s="20">
        <f t="shared" si="45"/>
        <v>36</v>
      </c>
      <c r="AH85" s="20">
        <f t="shared" si="45"/>
        <v>36</v>
      </c>
      <c r="AI85" s="20">
        <f t="shared" si="45"/>
        <v>12</v>
      </c>
      <c r="AJ85" s="20">
        <f t="shared" si="45"/>
        <v>0</v>
      </c>
      <c r="AK85" s="20">
        <f t="shared" si="45"/>
        <v>0</v>
      </c>
      <c r="AL85" s="20">
        <f t="shared" si="45"/>
        <v>0</v>
      </c>
      <c r="AM85" s="20">
        <f t="shared" si="45"/>
        <v>0</v>
      </c>
      <c r="AN85" s="20">
        <f t="shared" si="45"/>
        <v>0</v>
      </c>
      <c r="AO85" s="20">
        <f t="shared" si="45"/>
        <v>0</v>
      </c>
      <c r="AP85" s="20">
        <f t="shared" si="45"/>
        <v>0</v>
      </c>
      <c r="AQ85" s="20">
        <f t="shared" si="45"/>
        <v>0</v>
      </c>
      <c r="AR85" s="20">
        <f t="shared" si="45"/>
        <v>0</v>
      </c>
      <c r="AS85" s="20">
        <f t="shared" si="45"/>
        <v>0</v>
      </c>
      <c r="AT85" s="20"/>
      <c r="AU85" s="55">
        <f>SUM(C85:S85,V85:AS85)</f>
        <v>204</v>
      </c>
    </row>
    <row r="86" spans="1:47" ht="45">
      <c r="A86" s="53" t="s">
        <v>55</v>
      </c>
      <c r="B86" s="71" t="s">
        <v>144</v>
      </c>
      <c r="C86" s="7">
        <v>6</v>
      </c>
      <c r="D86" s="7">
        <v>6</v>
      </c>
      <c r="E86" s="7">
        <v>6</v>
      </c>
      <c r="F86" s="7">
        <v>6</v>
      </c>
      <c r="G86" s="7">
        <v>6</v>
      </c>
      <c r="H86" s="7">
        <v>6</v>
      </c>
      <c r="I86" s="7">
        <v>6</v>
      </c>
      <c r="J86" s="7">
        <v>6</v>
      </c>
      <c r="K86" s="7">
        <v>6</v>
      </c>
      <c r="L86" s="7">
        <v>6</v>
      </c>
      <c r="M86" s="7">
        <v>6</v>
      </c>
      <c r="N86" s="30">
        <v>6</v>
      </c>
      <c r="O86" s="7"/>
      <c r="P86" s="7"/>
      <c r="Q86" s="7"/>
      <c r="R86" s="7"/>
      <c r="S86" s="7"/>
      <c r="T86" s="19" t="s">
        <v>42</v>
      </c>
      <c r="U86" s="19" t="s">
        <v>42</v>
      </c>
      <c r="V86" s="23">
        <v>8</v>
      </c>
      <c r="W86" s="23">
        <v>8</v>
      </c>
      <c r="X86" s="23">
        <v>8</v>
      </c>
      <c r="Y86" s="23">
        <v>8</v>
      </c>
      <c r="Z86" s="23">
        <v>8</v>
      </c>
      <c r="AA86" s="30">
        <v>8</v>
      </c>
      <c r="AB86" s="7"/>
      <c r="AC86" s="7"/>
      <c r="AD86" s="7"/>
      <c r="AE86" s="7"/>
      <c r="AF86" s="7"/>
      <c r="AG86" s="7"/>
      <c r="AH86" s="7"/>
      <c r="AI86" s="87">
        <v>12</v>
      </c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58">
        <f t="shared" si="36"/>
        <v>132</v>
      </c>
    </row>
    <row r="87" spans="1:47" ht="15">
      <c r="A87" s="5" t="s">
        <v>25</v>
      </c>
      <c r="B87" s="28" t="s">
        <v>11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9"/>
      <c r="U87" s="19"/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35">
        <v>36</v>
      </c>
      <c r="AH87" s="14">
        <v>0</v>
      </c>
      <c r="AI87" s="14">
        <v>0</v>
      </c>
      <c r="AJ87" s="14">
        <v>0</v>
      </c>
      <c r="AK87" s="14">
        <v>0</v>
      </c>
      <c r="AL87" s="14">
        <v>0</v>
      </c>
      <c r="AM87" s="14">
        <v>0</v>
      </c>
      <c r="AN87" s="14">
        <v>0</v>
      </c>
      <c r="AO87" s="14">
        <v>0</v>
      </c>
      <c r="AP87" s="14">
        <v>0</v>
      </c>
      <c r="AQ87" s="14">
        <v>0</v>
      </c>
      <c r="AR87" s="14">
        <v>0</v>
      </c>
      <c r="AS87" s="14">
        <v>0</v>
      </c>
      <c r="AT87" s="14"/>
      <c r="AU87" s="14">
        <f>SUM(C87:S87,V87:AS87)</f>
        <v>36</v>
      </c>
    </row>
    <row r="88" spans="1:47" ht="15">
      <c r="A88" s="5" t="s">
        <v>26</v>
      </c>
      <c r="B88" s="4" t="s">
        <v>101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9" t="s">
        <v>42</v>
      </c>
      <c r="U88" s="19" t="s">
        <v>42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35">
        <v>36</v>
      </c>
      <c r="AI88" s="14">
        <v>0</v>
      </c>
      <c r="AJ88" s="14">
        <v>0</v>
      </c>
      <c r="AK88" s="14">
        <v>0</v>
      </c>
      <c r="AL88" s="14">
        <v>0</v>
      </c>
      <c r="AM88" s="14">
        <v>0</v>
      </c>
      <c r="AN88" s="14">
        <v>0</v>
      </c>
      <c r="AO88" s="14">
        <v>0</v>
      </c>
      <c r="AP88" s="14">
        <v>0</v>
      </c>
      <c r="AQ88" s="14">
        <v>0</v>
      </c>
      <c r="AR88" s="14">
        <v>0</v>
      </c>
      <c r="AS88" s="14">
        <v>0</v>
      </c>
      <c r="AT88" s="14"/>
      <c r="AU88" s="14">
        <f>SUM(C88:S88,V88:AS88)</f>
        <v>36</v>
      </c>
    </row>
    <row r="89" spans="1:47" ht="15">
      <c r="A89" s="11" t="s">
        <v>43</v>
      </c>
      <c r="B89" s="12" t="s">
        <v>10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9" t="s">
        <v>42</v>
      </c>
      <c r="U89" s="19" t="s">
        <v>42</v>
      </c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2">
        <f>SUM(AI76)</f>
        <v>36</v>
      </c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2">
        <f t="shared" si="36"/>
        <v>36</v>
      </c>
    </row>
    <row r="90" spans="1:47" ht="15">
      <c r="A90" s="11"/>
      <c r="B90" s="12" t="s">
        <v>100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9" t="s">
        <v>42</v>
      </c>
      <c r="U90" s="19" t="s">
        <v>42</v>
      </c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2">
        <v>36</v>
      </c>
      <c r="AK90" s="12">
        <v>36</v>
      </c>
      <c r="AL90" s="12">
        <v>36</v>
      </c>
      <c r="AM90" s="12">
        <v>36</v>
      </c>
      <c r="AN90" s="11"/>
      <c r="AO90" s="11"/>
      <c r="AP90" s="11"/>
      <c r="AQ90" s="11"/>
      <c r="AR90" s="11"/>
      <c r="AS90" s="11"/>
      <c r="AT90" s="11"/>
      <c r="AU90" s="12">
        <f t="shared" si="36"/>
        <v>144</v>
      </c>
    </row>
    <row r="91" spans="1:47" ht="15">
      <c r="A91" s="11" t="s">
        <v>6</v>
      </c>
      <c r="B91" s="12" t="s">
        <v>49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9" t="s">
        <v>42</v>
      </c>
      <c r="U91" s="19" t="s">
        <v>42</v>
      </c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2">
        <v>36</v>
      </c>
      <c r="AO91" s="12">
        <v>36</v>
      </c>
      <c r="AP91" s="12">
        <v>36</v>
      </c>
      <c r="AQ91" s="12">
        <v>36</v>
      </c>
      <c r="AR91" s="12">
        <v>36</v>
      </c>
      <c r="AS91" s="12">
        <v>36</v>
      </c>
      <c r="AT91" s="11"/>
      <c r="AU91" s="12">
        <f>SUM(C91:S91,V91:AS91)</f>
        <v>216</v>
      </c>
    </row>
    <row r="92" spans="1:47" ht="15">
      <c r="A92" s="11"/>
      <c r="B92" s="12" t="s">
        <v>44</v>
      </c>
      <c r="C92" s="11">
        <f aca="true" t="shared" si="46" ref="C92:S92">SUM(C76,C74,C72)</f>
        <v>36</v>
      </c>
      <c r="D92" s="11">
        <f t="shared" si="46"/>
        <v>36</v>
      </c>
      <c r="E92" s="11">
        <f t="shared" si="46"/>
        <v>36</v>
      </c>
      <c r="F92" s="11">
        <f t="shared" si="46"/>
        <v>36</v>
      </c>
      <c r="G92" s="11">
        <f t="shared" si="46"/>
        <v>36</v>
      </c>
      <c r="H92" s="11">
        <f t="shared" si="46"/>
        <v>36</v>
      </c>
      <c r="I92" s="11">
        <f t="shared" si="46"/>
        <v>36</v>
      </c>
      <c r="J92" s="11">
        <f t="shared" si="46"/>
        <v>36</v>
      </c>
      <c r="K92" s="11">
        <f t="shared" si="46"/>
        <v>36</v>
      </c>
      <c r="L92" s="11">
        <f t="shared" si="46"/>
        <v>36</v>
      </c>
      <c r="M92" s="11">
        <f t="shared" si="46"/>
        <v>36</v>
      </c>
      <c r="N92" s="11">
        <f t="shared" si="46"/>
        <v>36</v>
      </c>
      <c r="O92" s="11">
        <f t="shared" si="46"/>
        <v>36</v>
      </c>
      <c r="P92" s="11">
        <f t="shared" si="46"/>
        <v>36</v>
      </c>
      <c r="Q92" s="11">
        <f t="shared" si="46"/>
        <v>36</v>
      </c>
      <c r="R92" s="11">
        <f t="shared" si="46"/>
        <v>36</v>
      </c>
      <c r="S92" s="11">
        <f t="shared" si="46"/>
        <v>36</v>
      </c>
      <c r="T92" s="19" t="s">
        <v>42</v>
      </c>
      <c r="U92" s="19" t="s">
        <v>42</v>
      </c>
      <c r="V92" s="11">
        <f aca="true" t="shared" si="47" ref="V92:AS92">SUM(V76,V74,V72)</f>
        <v>36</v>
      </c>
      <c r="W92" s="11">
        <f t="shared" si="47"/>
        <v>36</v>
      </c>
      <c r="X92" s="11">
        <f t="shared" si="47"/>
        <v>36</v>
      </c>
      <c r="Y92" s="11">
        <f t="shared" si="47"/>
        <v>36</v>
      </c>
      <c r="Z92" s="11">
        <f t="shared" si="47"/>
        <v>36</v>
      </c>
      <c r="AA92" s="11">
        <f t="shared" si="47"/>
        <v>36</v>
      </c>
      <c r="AB92" s="11">
        <f t="shared" si="47"/>
        <v>36</v>
      </c>
      <c r="AC92" s="11">
        <f t="shared" si="47"/>
        <v>36</v>
      </c>
      <c r="AD92" s="11">
        <f t="shared" si="47"/>
        <v>36</v>
      </c>
      <c r="AE92" s="11">
        <f t="shared" si="47"/>
        <v>36</v>
      </c>
      <c r="AF92" s="11">
        <f t="shared" si="47"/>
        <v>36</v>
      </c>
      <c r="AG92" s="11">
        <f t="shared" si="47"/>
        <v>36</v>
      </c>
      <c r="AH92" s="11">
        <f t="shared" si="47"/>
        <v>36</v>
      </c>
      <c r="AI92" s="11">
        <f t="shared" si="47"/>
        <v>36</v>
      </c>
      <c r="AJ92" s="11">
        <f t="shared" si="47"/>
        <v>36</v>
      </c>
      <c r="AK92" s="11">
        <f t="shared" si="47"/>
        <v>36</v>
      </c>
      <c r="AL92" s="11">
        <f t="shared" si="47"/>
        <v>36</v>
      </c>
      <c r="AM92" s="11">
        <f t="shared" si="47"/>
        <v>36</v>
      </c>
      <c r="AN92" s="11">
        <f t="shared" si="47"/>
        <v>36</v>
      </c>
      <c r="AO92" s="11">
        <f t="shared" si="47"/>
        <v>36</v>
      </c>
      <c r="AP92" s="11">
        <f t="shared" si="47"/>
        <v>36</v>
      </c>
      <c r="AQ92" s="11">
        <f t="shared" si="47"/>
        <v>36</v>
      </c>
      <c r="AR92" s="11">
        <f t="shared" si="47"/>
        <v>36</v>
      </c>
      <c r="AS92" s="11">
        <f t="shared" si="47"/>
        <v>36</v>
      </c>
      <c r="AT92" s="11"/>
      <c r="AU92" s="12">
        <f>SUM(C92:S92,V92:AS92)</f>
        <v>1476</v>
      </c>
    </row>
    <row r="93" spans="1:47" ht="15">
      <c r="A93" s="11"/>
      <c r="B93" s="12" t="s">
        <v>48</v>
      </c>
      <c r="C93" s="12">
        <f>SUM(C92,C69,C38,)</f>
        <v>108</v>
      </c>
      <c r="D93" s="12">
        <f aca="true" t="shared" si="48" ref="D93:S93">SUM(D92,D69,D38,)</f>
        <v>108</v>
      </c>
      <c r="E93" s="12">
        <f t="shared" si="48"/>
        <v>108</v>
      </c>
      <c r="F93" s="12">
        <f t="shared" si="48"/>
        <v>108</v>
      </c>
      <c r="G93" s="12">
        <f t="shared" si="48"/>
        <v>108</v>
      </c>
      <c r="H93" s="12">
        <f t="shared" si="48"/>
        <v>108</v>
      </c>
      <c r="I93" s="12">
        <f t="shared" si="48"/>
        <v>108</v>
      </c>
      <c r="J93" s="12">
        <f t="shared" si="48"/>
        <v>108</v>
      </c>
      <c r="K93" s="12">
        <f t="shared" si="48"/>
        <v>108</v>
      </c>
      <c r="L93" s="12">
        <f t="shared" si="48"/>
        <v>108</v>
      </c>
      <c r="M93" s="12">
        <f t="shared" si="48"/>
        <v>108</v>
      </c>
      <c r="N93" s="12">
        <f t="shared" si="48"/>
        <v>108</v>
      </c>
      <c r="O93" s="12">
        <f t="shared" si="48"/>
        <v>108</v>
      </c>
      <c r="P93" s="12">
        <f t="shared" si="48"/>
        <v>108</v>
      </c>
      <c r="Q93" s="12">
        <f t="shared" si="48"/>
        <v>108</v>
      </c>
      <c r="R93" s="12">
        <f t="shared" si="48"/>
        <v>108</v>
      </c>
      <c r="S93" s="12">
        <f t="shared" si="48"/>
        <v>108</v>
      </c>
      <c r="T93" s="19" t="s">
        <v>42</v>
      </c>
      <c r="U93" s="19" t="s">
        <v>42</v>
      </c>
      <c r="V93" s="12">
        <f aca="true" t="shared" si="49" ref="V93:AH93">SUM(V92,V69,V38,)</f>
        <v>108</v>
      </c>
      <c r="W93" s="12">
        <f t="shared" si="49"/>
        <v>108</v>
      </c>
      <c r="X93" s="12">
        <f t="shared" si="49"/>
        <v>108</v>
      </c>
      <c r="Y93" s="12">
        <f t="shared" si="49"/>
        <v>108</v>
      </c>
      <c r="Z93" s="12">
        <f t="shared" si="49"/>
        <v>108</v>
      </c>
      <c r="AA93" s="12">
        <f t="shared" si="49"/>
        <v>108</v>
      </c>
      <c r="AB93" s="12">
        <f t="shared" si="49"/>
        <v>108</v>
      </c>
      <c r="AC93" s="12">
        <f t="shared" si="49"/>
        <v>108</v>
      </c>
      <c r="AD93" s="12">
        <f t="shared" si="49"/>
        <v>108</v>
      </c>
      <c r="AE93" s="12">
        <f t="shared" si="49"/>
        <v>108</v>
      </c>
      <c r="AF93" s="12">
        <f t="shared" si="49"/>
        <v>108</v>
      </c>
      <c r="AG93" s="12">
        <f t="shared" si="49"/>
        <v>108</v>
      </c>
      <c r="AH93" s="12">
        <f t="shared" si="49"/>
        <v>108</v>
      </c>
      <c r="AI93" s="12">
        <f>SUM(AI89)</f>
        <v>36</v>
      </c>
      <c r="AJ93" s="12">
        <f>SUM(AJ90)</f>
        <v>36</v>
      </c>
      <c r="AK93" s="12">
        <f>SUM(AK90)</f>
        <v>36</v>
      </c>
      <c r="AL93" s="12">
        <f>SUM(AL90)</f>
        <v>36</v>
      </c>
      <c r="AM93" s="12">
        <f>SUM(AM90)</f>
        <v>36</v>
      </c>
      <c r="AN93" s="12">
        <f aca="true" t="shared" si="50" ref="AN93:AS93">SUM(AN91)</f>
        <v>36</v>
      </c>
      <c r="AO93" s="12">
        <f t="shared" si="50"/>
        <v>36</v>
      </c>
      <c r="AP93" s="12">
        <f t="shared" si="50"/>
        <v>36</v>
      </c>
      <c r="AQ93" s="12">
        <f t="shared" si="50"/>
        <v>36</v>
      </c>
      <c r="AR93" s="12">
        <f t="shared" si="50"/>
        <v>36</v>
      </c>
      <c r="AS93" s="12">
        <f t="shared" si="50"/>
        <v>36</v>
      </c>
      <c r="AT93" s="11"/>
      <c r="AU93" s="47">
        <f>SUM(AU92,AU69,AU38,)</f>
        <v>4464</v>
      </c>
    </row>
    <row r="94" spans="1:47" ht="1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2"/>
      <c r="T94" s="22"/>
      <c r="U94" s="22"/>
      <c r="V94" s="22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</row>
    <row r="95" spans="1:47" ht="15">
      <c r="A95" s="21"/>
      <c r="B95" s="21"/>
      <c r="C95" s="30"/>
      <c r="D95" s="104" t="s">
        <v>150</v>
      </c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21"/>
      <c r="S95" s="22"/>
      <c r="T95" s="22"/>
      <c r="U95" s="22"/>
      <c r="V95" s="22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</row>
    <row r="96" spans="1:47" ht="15">
      <c r="A96" s="21"/>
      <c r="B96" s="21"/>
      <c r="R96" s="21"/>
      <c r="S96" s="22"/>
      <c r="T96" s="22"/>
      <c r="U96" s="22"/>
      <c r="V96" s="22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</row>
    <row r="97" spans="1:47" ht="15">
      <c r="A97" s="21"/>
      <c r="B97" s="21"/>
      <c r="C97" s="29"/>
      <c r="D97" s="104" t="s">
        <v>151</v>
      </c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21"/>
      <c r="S97" s="22"/>
      <c r="T97" s="22"/>
      <c r="U97" s="22"/>
      <c r="V97" s="22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</row>
    <row r="98" spans="1:47" ht="15">
      <c r="A98" s="21"/>
      <c r="B98" s="21"/>
      <c r="R98" s="21"/>
      <c r="S98" s="22"/>
      <c r="T98" s="22"/>
      <c r="U98" s="22"/>
      <c r="V98" s="22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</row>
    <row r="99" spans="1:47" ht="15">
      <c r="A99" s="21"/>
      <c r="B99" s="21"/>
      <c r="C99" s="31"/>
      <c r="D99" s="106" t="s">
        <v>152</v>
      </c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21"/>
      <c r="S99" s="22"/>
      <c r="T99" s="22"/>
      <c r="U99" s="22"/>
      <c r="V99" s="22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</row>
    <row r="100" spans="1:47" ht="15">
      <c r="A100" s="21"/>
      <c r="B100" s="21"/>
      <c r="R100" s="21"/>
      <c r="S100" s="22"/>
      <c r="T100" s="22"/>
      <c r="U100" s="22"/>
      <c r="V100" s="22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</row>
    <row r="101" spans="1:47" ht="15">
      <c r="A101" s="21"/>
      <c r="B101" s="21"/>
      <c r="C101" s="84"/>
      <c r="D101" s="104" t="s">
        <v>153</v>
      </c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21"/>
      <c r="S101" s="22"/>
      <c r="T101" s="22"/>
      <c r="U101" s="22"/>
      <c r="V101" s="22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</row>
    <row r="102" spans="1:47" ht="15">
      <c r="A102" s="21"/>
      <c r="B102" s="21"/>
      <c r="R102" s="21"/>
      <c r="S102" s="22"/>
      <c r="T102" s="22"/>
      <c r="U102" s="22"/>
      <c r="V102" s="22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</row>
    <row r="103" spans="1:47" ht="15">
      <c r="A103" s="21"/>
      <c r="B103" s="21"/>
      <c r="C103" s="87"/>
      <c r="D103" s="104" t="s">
        <v>154</v>
      </c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21"/>
      <c r="S103" s="22"/>
      <c r="T103" s="22"/>
      <c r="U103" s="22"/>
      <c r="V103" s="22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</row>
    <row r="104" spans="1:47" ht="1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2"/>
      <c r="T104" s="22"/>
      <c r="U104" s="22"/>
      <c r="V104" s="22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</row>
    <row r="105" spans="1:47" ht="1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2"/>
      <c r="T105" s="22"/>
      <c r="U105" s="22"/>
      <c r="V105" s="22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</row>
    <row r="106" spans="1:47" ht="1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2"/>
      <c r="T106" s="22"/>
      <c r="U106" s="22"/>
      <c r="V106" s="22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</row>
    <row r="107" spans="1:47" ht="1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2"/>
      <c r="T107" s="22"/>
      <c r="U107" s="22"/>
      <c r="V107" s="22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</row>
    <row r="108" spans="1:47" ht="1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2"/>
      <c r="T108" s="22"/>
      <c r="U108" s="22"/>
      <c r="V108" s="22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</row>
    <row r="109" spans="18:23" ht="15">
      <c r="R109" s="21"/>
      <c r="S109" s="22"/>
      <c r="T109" s="22"/>
      <c r="U109" s="22"/>
      <c r="V109" s="22"/>
      <c r="W109" s="21"/>
    </row>
  </sheetData>
  <sheetProtection/>
  <mergeCells count="29">
    <mergeCell ref="D99:Q99"/>
    <mergeCell ref="D101:Q101"/>
    <mergeCell ref="D103:Q103"/>
    <mergeCell ref="L2:O2"/>
    <mergeCell ref="G2:G4"/>
    <mergeCell ref="AB2:AB4"/>
    <mergeCell ref="C39:AU39"/>
    <mergeCell ref="D95:Q95"/>
    <mergeCell ref="D97:Q97"/>
    <mergeCell ref="B2:B8"/>
    <mergeCell ref="C70:AU70"/>
    <mergeCell ref="AP2:AT2"/>
    <mergeCell ref="AU2:AU7"/>
    <mergeCell ref="AC2:AF2"/>
    <mergeCell ref="AH2:AJ2"/>
    <mergeCell ref="AL2:AO2"/>
    <mergeCell ref="AK2:AK4"/>
    <mergeCell ref="T2:T4"/>
    <mergeCell ref="X2:X4"/>
    <mergeCell ref="A2:A8"/>
    <mergeCell ref="AG2:AG4"/>
    <mergeCell ref="C2:F2"/>
    <mergeCell ref="H2:J2"/>
    <mergeCell ref="U2:W2"/>
    <mergeCell ref="Y2:AA2"/>
    <mergeCell ref="C7:AS7"/>
    <mergeCell ref="C5:AS5"/>
    <mergeCell ref="P2:S2"/>
    <mergeCell ref="K2:K4"/>
  </mergeCells>
  <printOptions/>
  <pageMargins left="0.25" right="0.25" top="0.75" bottom="0.75" header="0.3" footer="0.3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KOLLEDG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 директора</dc:creator>
  <cp:keywords/>
  <dc:description/>
  <cp:lastModifiedBy>User</cp:lastModifiedBy>
  <cp:lastPrinted>2022-10-04T12:28:53Z</cp:lastPrinted>
  <dcterms:created xsi:type="dcterms:W3CDTF">2012-05-22T12:07:35Z</dcterms:created>
  <dcterms:modified xsi:type="dcterms:W3CDTF">2024-02-14T18:11:09Z</dcterms:modified>
  <cp:category/>
  <cp:version/>
  <cp:contentType/>
  <cp:contentStatus/>
</cp:coreProperties>
</file>